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0115" windowHeight="9015" activeTab="0"/>
  </bookViews>
  <sheets>
    <sheet name="pro" sheetId="1" r:id="rId1"/>
    <sheet name="run" sheetId="2" r:id="rId2"/>
    <sheet name="bus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<sst xmlns="http://schemas.openxmlformats.org/spreadsheetml/2006/main" count="485" uniqueCount="296">
  <si>
    <t>центр соревнований</t>
  </si>
  <si>
    <t>переправа</t>
  </si>
  <si>
    <t>стропинг</t>
  </si>
  <si>
    <t>трамонтана</t>
  </si>
  <si>
    <t>каяки</t>
  </si>
  <si>
    <t>ориентирование</t>
  </si>
  <si>
    <t>треугольник</t>
  </si>
  <si>
    <t>паровозы</t>
  </si>
  <si>
    <t>лабиринт</t>
  </si>
  <si>
    <t>ФИНИШ
ЭТАПА</t>
  </si>
  <si>
    <t>ГОТОВ!</t>
  </si>
  <si>
    <t>СТАРТ</t>
  </si>
  <si>
    <t>ФИНИШ</t>
  </si>
  <si>
    <t>КП</t>
  </si>
  <si>
    <t>место</t>
  </si>
  <si>
    <t>класс</t>
  </si>
  <si>
    <t>Название команды</t>
  </si>
  <si>
    <t>Номер</t>
  </si>
  <si>
    <t>Время факт</t>
  </si>
  <si>
    <t>Отсечки</t>
  </si>
  <si>
    <t>старт ТЭ</t>
  </si>
  <si>
    <t>MF</t>
  </si>
  <si>
    <t>БЕЛКА И СТРЕЛКА</t>
  </si>
  <si>
    <t>129</t>
  </si>
  <si>
    <t>04:10:13</t>
  </si>
  <si>
    <t>MM</t>
  </si>
  <si>
    <t>Gore-Tex</t>
  </si>
  <si>
    <t>127</t>
  </si>
  <si>
    <t>05:59:33</t>
  </si>
  <si>
    <t>Северный Ветер</t>
  </si>
  <si>
    <t>140</t>
  </si>
  <si>
    <t>06:28:53</t>
  </si>
  <si>
    <t>Red Fox</t>
  </si>
  <si>
    <t>164</t>
  </si>
  <si>
    <t>06:37:53</t>
  </si>
  <si>
    <t>FF</t>
  </si>
  <si>
    <t>ВЕСЁЛЫЕ ТОРМОЗЯШКИ</t>
  </si>
  <si>
    <t>121</t>
  </si>
  <si>
    <t>06:39:48</t>
  </si>
  <si>
    <t>Bercut.net</t>
  </si>
  <si>
    <t>158</t>
  </si>
  <si>
    <t>07:03:27</t>
  </si>
  <si>
    <t>динамо спб</t>
  </si>
  <si>
    <t>136</t>
  </si>
  <si>
    <t>07:07:01</t>
  </si>
  <si>
    <t>Матрасу нет!</t>
  </si>
  <si>
    <t>137</t>
  </si>
  <si>
    <t>07:13:18</t>
  </si>
  <si>
    <t>Педали-спицы</t>
  </si>
  <si>
    <t>163</t>
  </si>
  <si>
    <t>07:13:23</t>
  </si>
  <si>
    <t>Вестра-МПГУ</t>
  </si>
  <si>
    <t>167</t>
  </si>
  <si>
    <t>07:14:02</t>
  </si>
  <si>
    <t>SPR</t>
  </si>
  <si>
    <t>153</t>
  </si>
  <si>
    <t>07:16:04</t>
  </si>
  <si>
    <t>МышЫ family</t>
  </si>
  <si>
    <t>126</t>
  </si>
  <si>
    <t>07:53:27</t>
  </si>
  <si>
    <t>Сварог</t>
  </si>
  <si>
    <t>161</t>
  </si>
  <si>
    <t>08:08:35</t>
  </si>
  <si>
    <t>ИНДИ</t>
  </si>
  <si>
    <t>139</t>
  </si>
  <si>
    <t>08:15:50</t>
  </si>
  <si>
    <t>Беги, Форест, Беги!</t>
  </si>
  <si>
    <t>116</t>
  </si>
  <si>
    <t>08:15:52</t>
  </si>
  <si>
    <t>Не дрыщи!</t>
  </si>
  <si>
    <t>119</t>
  </si>
  <si>
    <t>08:27:05</t>
  </si>
  <si>
    <t>Беличий отряд</t>
  </si>
  <si>
    <t>160</t>
  </si>
  <si>
    <t>08:33:16</t>
  </si>
  <si>
    <t>Ностальгия</t>
  </si>
  <si>
    <t>149</t>
  </si>
  <si>
    <t>08:39:34</t>
  </si>
  <si>
    <t>ТверьРвёт.ru</t>
  </si>
  <si>
    <t>156</t>
  </si>
  <si>
    <t>08:41:32</t>
  </si>
  <si>
    <t>Хрюнаффты</t>
  </si>
  <si>
    <t>110</t>
  </si>
  <si>
    <t>08:56:42</t>
  </si>
  <si>
    <t>PROMWAD Climber's Team-B</t>
  </si>
  <si>
    <t>106</t>
  </si>
  <si>
    <t>09:13:38</t>
  </si>
  <si>
    <t>ЭрмитрэШ</t>
  </si>
  <si>
    <t>133</t>
  </si>
  <si>
    <t>09:15:37</t>
  </si>
  <si>
    <t>Смех Сердара</t>
  </si>
  <si>
    <t>165</t>
  </si>
  <si>
    <t>09:15:40</t>
  </si>
  <si>
    <t>Перверсия</t>
  </si>
  <si>
    <t>114</t>
  </si>
  <si>
    <t>09:19:21</t>
  </si>
  <si>
    <t>Два фонаря</t>
  </si>
  <si>
    <t>168</t>
  </si>
  <si>
    <t>09:27:04</t>
  </si>
  <si>
    <t>Хомяки</t>
  </si>
  <si>
    <t>162</t>
  </si>
  <si>
    <t>09:28:12</t>
  </si>
  <si>
    <t>Аякс</t>
  </si>
  <si>
    <t>166</t>
  </si>
  <si>
    <t>09:28:54</t>
  </si>
  <si>
    <t>Чупакабра</t>
  </si>
  <si>
    <t>120</t>
  </si>
  <si>
    <t>09:29:22</t>
  </si>
  <si>
    <t>Сержант Пеппер</t>
  </si>
  <si>
    <t>101</t>
  </si>
  <si>
    <t>09:31:36</t>
  </si>
  <si>
    <t>Крутые перцы!!!</t>
  </si>
  <si>
    <t>132</t>
  </si>
  <si>
    <t>09:32:52</t>
  </si>
  <si>
    <t>ZabubeldonЫ</t>
  </si>
  <si>
    <t>103</t>
  </si>
  <si>
    <t>09:42:25</t>
  </si>
  <si>
    <t>Бумеранг</t>
  </si>
  <si>
    <t>150</t>
  </si>
  <si>
    <t>09:44:02</t>
  </si>
  <si>
    <t>Don't care</t>
  </si>
  <si>
    <t>146</t>
  </si>
  <si>
    <t>09:46:20</t>
  </si>
  <si>
    <t>VOLCHATA</t>
  </si>
  <si>
    <t>118</t>
  </si>
  <si>
    <t>09:46:24</t>
  </si>
  <si>
    <t>Дятлы</t>
  </si>
  <si>
    <t>107</t>
  </si>
  <si>
    <t>09:46:35</t>
  </si>
  <si>
    <t>Бегущие под Небом</t>
  </si>
  <si>
    <t>147</t>
  </si>
  <si>
    <t>09:47:46</t>
  </si>
  <si>
    <t>ГуГА</t>
  </si>
  <si>
    <t>144</t>
  </si>
  <si>
    <t>09:48:27</t>
  </si>
  <si>
    <t>Бакланы-RedFox</t>
  </si>
  <si>
    <t>135</t>
  </si>
  <si>
    <t>09:49:39</t>
  </si>
  <si>
    <t>Аленький цветочек</t>
  </si>
  <si>
    <t>104</t>
  </si>
  <si>
    <t>09:50:02</t>
  </si>
  <si>
    <t>СиСтарс</t>
  </si>
  <si>
    <t>155</t>
  </si>
  <si>
    <t>09:52:31</t>
  </si>
  <si>
    <t>Дук</t>
  </si>
  <si>
    <t>154</t>
  </si>
  <si>
    <t>09:52:39</t>
  </si>
  <si>
    <t>Кувалда</t>
  </si>
  <si>
    <t>157</t>
  </si>
  <si>
    <t>09:54:02</t>
  </si>
  <si>
    <t>Лю-лю</t>
  </si>
  <si>
    <t>124</t>
  </si>
  <si>
    <t>09:54:22</t>
  </si>
  <si>
    <t>МиГ239</t>
  </si>
  <si>
    <t>141</t>
  </si>
  <si>
    <t>09:55:06</t>
  </si>
  <si>
    <t>Шустрый Краб и Стремител</t>
  </si>
  <si>
    <t>145</t>
  </si>
  <si>
    <t>09:57:10</t>
  </si>
  <si>
    <t>Girl's Power</t>
  </si>
  <si>
    <t>112</t>
  </si>
  <si>
    <t>09:57:29</t>
  </si>
  <si>
    <t>Бодрые морковки</t>
  </si>
  <si>
    <t>109</t>
  </si>
  <si>
    <t>09:59:58</t>
  </si>
  <si>
    <t>Оптимисты</t>
  </si>
  <si>
    <t>115</t>
  </si>
  <si>
    <t>10:03:22</t>
  </si>
  <si>
    <t>plan b</t>
  </si>
  <si>
    <t>148</t>
  </si>
  <si>
    <t>10:07:40</t>
  </si>
  <si>
    <t>По умолчанию</t>
  </si>
  <si>
    <t>159</t>
  </si>
  <si>
    <t>10:09:50</t>
  </si>
  <si>
    <t>Don't Panic!</t>
  </si>
  <si>
    <t>111</t>
  </si>
  <si>
    <t>10:10:18</t>
  </si>
  <si>
    <t>Моя любимая команда</t>
  </si>
  <si>
    <t>113</t>
  </si>
  <si>
    <t>10:32:13</t>
  </si>
  <si>
    <t>Выворотни</t>
  </si>
  <si>
    <t>122</t>
  </si>
  <si>
    <t>10:36:27</t>
  </si>
  <si>
    <t>Сестры Вверхтормашками</t>
  </si>
  <si>
    <t>169</t>
  </si>
  <si>
    <t>11:44:00</t>
  </si>
  <si>
    <t>ТЮЗ</t>
  </si>
  <si>
    <t>fast and light</t>
  </si>
  <si>
    <t>173</t>
  </si>
  <si>
    <t>02:59:44</t>
  </si>
  <si>
    <t>Норвежский парк Орех</t>
  </si>
  <si>
    <t>175</t>
  </si>
  <si>
    <t>02:59:56</t>
  </si>
  <si>
    <t>электроники</t>
  </si>
  <si>
    <t>4</t>
  </si>
  <si>
    <t>03:14:42</t>
  </si>
  <si>
    <t>VICTORIA</t>
  </si>
  <si>
    <t>172</t>
  </si>
  <si>
    <t>03:14:59</t>
  </si>
  <si>
    <t>ALES</t>
  </si>
  <si>
    <t>13</t>
  </si>
  <si>
    <t>03:24:00</t>
  </si>
  <si>
    <t>Вольный ветер</t>
  </si>
  <si>
    <t>6</t>
  </si>
  <si>
    <t>03:25:10</t>
  </si>
  <si>
    <t>оао чайка</t>
  </si>
  <si>
    <t>18</t>
  </si>
  <si>
    <t>03:31:26</t>
  </si>
  <si>
    <t>ориентировщики</t>
  </si>
  <si>
    <t>19</t>
  </si>
  <si>
    <t>03:41:38</t>
  </si>
  <si>
    <t>Работнички</t>
  </si>
  <si>
    <t>9</t>
  </si>
  <si>
    <t>03:42:24</t>
  </si>
  <si>
    <t>Булундуки</t>
  </si>
  <si>
    <t>171</t>
  </si>
  <si>
    <t>03:42:27</t>
  </si>
  <si>
    <t>LokNassey</t>
  </si>
  <si>
    <t>8</t>
  </si>
  <si>
    <t>03:45:01</t>
  </si>
  <si>
    <t>2012</t>
  </si>
  <si>
    <t>14</t>
  </si>
  <si>
    <t>03:49:01</t>
  </si>
  <si>
    <t>SB</t>
  </si>
  <si>
    <t>15</t>
  </si>
  <si>
    <t>04:24:07</t>
  </si>
  <si>
    <t>Ураган</t>
  </si>
  <si>
    <t>11</t>
  </si>
  <si>
    <t>04:25:15</t>
  </si>
  <si>
    <t>Pinky&amp;Brain</t>
  </si>
  <si>
    <t>105</t>
  </si>
  <si>
    <t>04:34:08</t>
  </si>
  <si>
    <t>B.I.O.S.</t>
  </si>
  <si>
    <t>10</t>
  </si>
  <si>
    <t>04:34:52</t>
  </si>
  <si>
    <t>Aurum</t>
  </si>
  <si>
    <t>24</t>
  </si>
  <si>
    <t>04:36:18</t>
  </si>
  <si>
    <t>ЖДТ (Жертвы Детского Тур</t>
  </si>
  <si>
    <t>23</t>
  </si>
  <si>
    <t>04:36:38</t>
  </si>
  <si>
    <t>Славянские окорочка</t>
  </si>
  <si>
    <t>174</t>
  </si>
  <si>
    <t>04:54:42</t>
  </si>
  <si>
    <t>Бешеная корова</t>
  </si>
  <si>
    <t>170</t>
  </si>
  <si>
    <t>05:05:03</t>
  </si>
  <si>
    <t>Кружка Эсмарха!</t>
  </si>
  <si>
    <t>22</t>
  </si>
  <si>
    <t>05:08:00</t>
  </si>
  <si>
    <t>Тур.дом</t>
  </si>
  <si>
    <t>21</t>
  </si>
  <si>
    <t>05:11:19</t>
  </si>
  <si>
    <t>Светики</t>
  </si>
  <si>
    <t>7</t>
  </si>
  <si>
    <t>05:17:16</t>
  </si>
  <si>
    <t>Супер турбо чики</t>
  </si>
  <si>
    <t>20</t>
  </si>
  <si>
    <t>05:19:01</t>
  </si>
  <si>
    <t>Круассан и бублик</t>
  </si>
  <si>
    <t>12</t>
  </si>
  <si>
    <t>05:33:52</t>
  </si>
  <si>
    <t>Зайцы</t>
  </si>
  <si>
    <t>16</t>
  </si>
  <si>
    <t>05:44:05</t>
  </si>
  <si>
    <t>Потеряшки</t>
  </si>
  <si>
    <t>17</t>
  </si>
  <si>
    <t>06:51:35</t>
  </si>
  <si>
    <t>Бонанэ</t>
  </si>
  <si>
    <t>5</t>
  </si>
  <si>
    <t>08:06:05</t>
  </si>
  <si>
    <t>Vitnis</t>
  </si>
  <si>
    <t>25</t>
  </si>
  <si>
    <t>08:06:14</t>
  </si>
  <si>
    <t>Garmin - лидер навигации</t>
  </si>
  <si>
    <t>1</t>
  </si>
  <si>
    <t>05:36:46</t>
  </si>
  <si>
    <t>Кран-Сервис 1</t>
  </si>
  <si>
    <t>2</t>
  </si>
  <si>
    <t>05:36:50</t>
  </si>
  <si>
    <t>Кран-Сервис 2</t>
  </si>
  <si>
    <t>3</t>
  </si>
  <si>
    <t>05:36:54</t>
  </si>
  <si>
    <t>БИЗНЕС</t>
  </si>
  <si>
    <t>RUN</t>
  </si>
  <si>
    <t>PRO</t>
  </si>
  <si>
    <t>ИТОГ.
ВРЕМЯ</t>
  </si>
  <si>
    <t>фин. ТЭ</t>
  </si>
  <si>
    <t>лаб.</t>
  </si>
  <si>
    <t>КП дист.</t>
  </si>
  <si>
    <t>ИТОГО
ОЧКОВ</t>
  </si>
  <si>
    <t>легенда</t>
  </si>
  <si>
    <t>комменты</t>
  </si>
  <si>
    <t>нет карточки</t>
  </si>
  <si>
    <t>выход за КВ</t>
  </si>
  <si>
    <t>отсечка КП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</si>
</sst>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  <numFmt numFmtId="170" formatCode="h:mm;@"/>
    <numFmt numFmtId="171" formatCode="h:mm:ss;@"/>
    <numFmt numFmtId="172" formatCode="[h]:mm:ss;@"/>
    <numFmt numFmtId="173" formatCode="_-* #,##0.0_р_._-;\-* #,##0.0_р_._-;_-* &quot;-&quot;??_р_._-;_-@_-"/>
    <numFmt numFmtId="174" formatCode="_-* #\ #,#00_р_._-;\-* #\ #,#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20"/>
      <name val="Courier New Cyr"/>
      <family val="0"/>
    </font>
    <font>
      <sz val="10"/>
      <name val="Courier New Cyr"/>
      <family val="3"/>
    </font>
    <font>
      <b/>
      <sz val="8"/>
      <name val="Arial Cyr"/>
      <family val="0"/>
    </font>
    <font>
      <b/>
      <sz val="10"/>
      <name val="Arial Cyr"/>
      <family val="2"/>
    </font>
    <font>
      <sz val="10"/>
      <color indexed="8"/>
      <name val="Arial Unicode MS"/>
      <family val="2"/>
    </font>
    <font>
      <b/>
      <sz val="10"/>
      <name val="Courier New Cyr"/>
      <family val="3"/>
    </font>
    <font>
      <sz val="10"/>
      <color indexed="10"/>
      <name val="Courier New 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 New Cy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0" fillId="0" borderId="12" xfId="0" applyFill="1" applyBorder="1" applyAlignment="1">
      <alignment horizontal="center" textRotation="90" wrapText="1"/>
    </xf>
    <xf numFmtId="49" fontId="3" fillId="0" borderId="0" xfId="0" applyNumberFormat="1" applyFont="1" applyAlignment="1">
      <alignment wrapText="1"/>
    </xf>
    <xf numFmtId="49" fontId="0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 textRotation="90" wrapText="1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" fontId="3" fillId="0" borderId="11" xfId="42" applyNumberFormat="1" applyFont="1" applyBorder="1" applyAlignment="1">
      <alignment horizontal="center"/>
    </xf>
    <xf numFmtId="1" fontId="7" fillId="0" borderId="11" xfId="42" applyNumberFormat="1" applyFont="1" applyBorder="1" applyAlignment="1">
      <alignment horizontal="center"/>
    </xf>
    <xf numFmtId="172" fontId="7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0" fontId="0" fillId="35" borderId="10" xfId="0" applyFill="1" applyBorder="1" applyAlignment="1">
      <alignment horizontal="center"/>
    </xf>
    <xf numFmtId="0" fontId="0" fillId="0" borderId="16" xfId="0" applyFill="1" applyBorder="1" applyAlignment="1">
      <alignment horizontal="center" textRotation="90" wrapText="1"/>
    </xf>
    <xf numFmtId="49" fontId="8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1" fontId="3" fillId="0" borderId="11" xfId="42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 textRotation="90" wrapText="1"/>
    </xf>
    <xf numFmtId="49" fontId="4" fillId="33" borderId="1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 textRotation="90" wrapText="1"/>
    </xf>
    <xf numFmtId="1" fontId="4" fillId="37" borderId="13" xfId="0" applyNumberFormat="1" applyFont="1" applyFill="1" applyBorder="1" applyAlignment="1">
      <alignment horizontal="center" vertical="center" textRotation="90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172" fontId="45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0" fontId="0" fillId="35" borderId="21" xfId="0" applyFill="1" applyBorder="1" applyAlignment="1">
      <alignment horizontal="center"/>
    </xf>
    <xf numFmtId="0" fontId="0" fillId="0" borderId="21" xfId="0" applyFill="1" applyBorder="1" applyAlignment="1">
      <alignment horizontal="center" textRotation="90" wrapText="1"/>
    </xf>
    <xf numFmtId="0" fontId="0" fillId="0" borderId="22" xfId="0" applyFill="1" applyBorder="1" applyAlignment="1">
      <alignment horizontal="center" textRotation="90" wrapText="1"/>
    </xf>
    <xf numFmtId="0" fontId="5" fillId="36" borderId="22" xfId="0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view="pageBreakPreview" zoomScaleSheetLayoutView="100" zoomScalePageLayoutView="0" workbookViewId="0" topLeftCell="A1">
      <pane xSplit="13" ySplit="4" topLeftCell="N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N8" sqref="N8"/>
    </sheetView>
  </sheetViews>
  <sheetFormatPr defaultColWidth="12.625" defaultRowHeight="12.75"/>
  <cols>
    <col min="1" max="1" width="6.125" style="1" customWidth="1"/>
    <col min="2" max="2" width="5.25390625" style="13" customWidth="1"/>
    <col min="3" max="3" width="24.75390625" style="1" customWidth="1"/>
    <col min="4" max="4" width="5.875" style="13" customWidth="1"/>
    <col min="5" max="5" width="11.00390625" style="13" bestFit="1" customWidth="1"/>
    <col min="6" max="6" width="9.00390625" style="13" bestFit="1" customWidth="1"/>
    <col min="7" max="9" width="3.125" style="13" customWidth="1"/>
    <col min="10" max="11" width="3.125" style="24" customWidth="1"/>
    <col min="12" max="12" width="8.125" style="24" customWidth="1"/>
    <col min="13" max="13" width="9.875" style="30" customWidth="1"/>
    <col min="14" max="14" width="15.125" style="30" customWidth="1"/>
    <col min="15" max="42" width="9.75390625" style="13" customWidth="1"/>
    <col min="43" max="16384" width="12.625" style="1" customWidth="1"/>
  </cols>
  <sheetData>
    <row r="1" spans="1:42" ht="13.5" customHeight="1">
      <c r="A1" s="51" t="s">
        <v>285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7"/>
      <c r="O1" s="49" t="s">
        <v>0</v>
      </c>
      <c r="P1" s="50"/>
      <c r="Q1" s="48" t="s">
        <v>1</v>
      </c>
      <c r="R1" s="48"/>
      <c r="S1" s="45"/>
      <c r="T1" s="48" t="s">
        <v>2</v>
      </c>
      <c r="U1" s="48"/>
      <c r="V1" s="45"/>
      <c r="W1" s="48" t="s">
        <v>3</v>
      </c>
      <c r="X1" s="48"/>
      <c r="Y1" s="45"/>
      <c r="Z1" s="48" t="s">
        <v>4</v>
      </c>
      <c r="AA1" s="48"/>
      <c r="AB1" s="45"/>
      <c r="AC1" s="44" t="s">
        <v>5</v>
      </c>
      <c r="AD1" s="45"/>
      <c r="AE1" s="44" t="s">
        <v>6</v>
      </c>
      <c r="AF1" s="45"/>
      <c r="AG1" s="44" t="s">
        <v>7</v>
      </c>
      <c r="AH1" s="45"/>
      <c r="AI1" s="46" t="s">
        <v>8</v>
      </c>
      <c r="AJ1" s="46"/>
      <c r="AK1" s="46"/>
      <c r="AL1" s="46"/>
      <c r="AM1" s="46"/>
      <c r="AN1" s="46"/>
      <c r="AO1" s="46"/>
      <c r="AP1" s="47"/>
    </row>
    <row r="2" spans="1:42" s="5" customFormat="1" ht="6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1"/>
      <c r="O2" s="3" t="s">
        <v>9</v>
      </c>
      <c r="P2" s="27" t="s">
        <v>9</v>
      </c>
      <c r="Q2" s="4" t="s">
        <v>10</v>
      </c>
      <c r="R2" s="3" t="s">
        <v>11</v>
      </c>
      <c r="S2" s="2" t="s">
        <v>12</v>
      </c>
      <c r="T2" s="3" t="s">
        <v>10</v>
      </c>
      <c r="U2" s="3" t="s">
        <v>11</v>
      </c>
      <c r="V2" s="2" t="s">
        <v>12</v>
      </c>
      <c r="W2" s="3" t="s">
        <v>10</v>
      </c>
      <c r="X2" s="3" t="s">
        <v>11</v>
      </c>
      <c r="Y2" s="2" t="s">
        <v>12</v>
      </c>
      <c r="Z2" s="3" t="s">
        <v>10</v>
      </c>
      <c r="AA2" s="3" t="s">
        <v>11</v>
      </c>
      <c r="AB2" s="2" t="s">
        <v>12</v>
      </c>
      <c r="AC2" s="3" t="s">
        <v>11</v>
      </c>
      <c r="AD2" s="2" t="s">
        <v>12</v>
      </c>
      <c r="AE2" s="3" t="s">
        <v>11</v>
      </c>
      <c r="AF2" s="2" t="s">
        <v>12</v>
      </c>
      <c r="AG2" s="3" t="s">
        <v>11</v>
      </c>
      <c r="AH2" s="2" t="s">
        <v>12</v>
      </c>
      <c r="AI2" s="4" t="s">
        <v>11</v>
      </c>
      <c r="AJ2" s="3" t="s">
        <v>13</v>
      </c>
      <c r="AK2" s="3" t="s">
        <v>13</v>
      </c>
      <c r="AL2" s="3" t="s">
        <v>13</v>
      </c>
      <c r="AM2" s="3" t="s">
        <v>13</v>
      </c>
      <c r="AN2" s="3" t="s">
        <v>13</v>
      </c>
      <c r="AO2" s="3" t="s">
        <v>13</v>
      </c>
      <c r="AP2" s="2" t="s">
        <v>12</v>
      </c>
    </row>
    <row r="3" spans="1:42" s="5" customFormat="1" ht="60" customHeight="1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5"/>
      <c r="Q3" s="36"/>
      <c r="R3" s="34"/>
      <c r="S3" s="37"/>
      <c r="T3" s="36"/>
      <c r="U3" s="34"/>
      <c r="V3" s="37"/>
      <c r="W3" s="36"/>
      <c r="X3" s="34"/>
      <c r="Y3" s="37"/>
      <c r="Z3" s="36"/>
      <c r="AA3" s="34"/>
      <c r="AB3" s="37"/>
      <c r="AC3" s="34"/>
      <c r="AD3" s="37"/>
      <c r="AE3" s="34"/>
      <c r="AF3" s="37"/>
      <c r="AG3" s="34"/>
      <c r="AH3" s="37"/>
      <c r="AI3" s="36"/>
      <c r="AJ3" s="34"/>
      <c r="AK3" s="34"/>
      <c r="AL3" s="34"/>
      <c r="AM3" s="34"/>
      <c r="AN3" s="34"/>
      <c r="AO3" s="34"/>
      <c r="AP3" s="37"/>
    </row>
    <row r="4" spans="1:42" s="13" customFormat="1" ht="41.25" customHeight="1">
      <c r="A4" s="38" t="s">
        <v>14</v>
      </c>
      <c r="B4" s="38" t="s">
        <v>15</v>
      </c>
      <c r="C4" s="38" t="s">
        <v>16</v>
      </c>
      <c r="D4" s="38" t="s">
        <v>17</v>
      </c>
      <c r="E4" s="39" t="s">
        <v>18</v>
      </c>
      <c r="F4" s="40" t="s">
        <v>19</v>
      </c>
      <c r="G4" s="41" t="s">
        <v>20</v>
      </c>
      <c r="H4" s="41" t="s">
        <v>287</v>
      </c>
      <c r="I4" s="41" t="s">
        <v>288</v>
      </c>
      <c r="J4" s="42" t="s">
        <v>291</v>
      </c>
      <c r="K4" s="42" t="s">
        <v>289</v>
      </c>
      <c r="L4" s="43" t="s">
        <v>290</v>
      </c>
      <c r="M4" s="43" t="s">
        <v>286</v>
      </c>
      <c r="N4" s="43" t="s">
        <v>292</v>
      </c>
      <c r="O4" s="10">
        <v>100</v>
      </c>
      <c r="P4" s="12">
        <v>100</v>
      </c>
      <c r="Q4" s="11">
        <v>121</v>
      </c>
      <c r="R4" s="10">
        <v>221</v>
      </c>
      <c r="S4" s="12">
        <v>21</v>
      </c>
      <c r="T4" s="11">
        <v>122</v>
      </c>
      <c r="U4" s="10">
        <v>222</v>
      </c>
      <c r="V4" s="12">
        <v>22</v>
      </c>
      <c r="W4" s="11">
        <v>124</v>
      </c>
      <c r="X4" s="10">
        <v>224</v>
      </c>
      <c r="Y4" s="12">
        <v>24</v>
      </c>
      <c r="Z4" s="11">
        <v>142</v>
      </c>
      <c r="AA4" s="10">
        <v>242</v>
      </c>
      <c r="AB4" s="12">
        <v>42</v>
      </c>
      <c r="AC4" s="10">
        <v>230</v>
      </c>
      <c r="AD4" s="12">
        <v>30</v>
      </c>
      <c r="AE4" s="10">
        <v>231</v>
      </c>
      <c r="AF4" s="12">
        <v>31</v>
      </c>
      <c r="AG4" s="10">
        <v>232</v>
      </c>
      <c r="AH4" s="12">
        <v>32</v>
      </c>
      <c r="AI4" s="11">
        <v>220</v>
      </c>
      <c r="AJ4" s="10">
        <v>101</v>
      </c>
      <c r="AK4" s="10">
        <v>102</v>
      </c>
      <c r="AL4" s="10">
        <v>103</v>
      </c>
      <c r="AM4" s="10">
        <v>104</v>
      </c>
      <c r="AN4" s="10">
        <v>105</v>
      </c>
      <c r="AO4" s="10">
        <v>106</v>
      </c>
      <c r="AP4" s="12">
        <v>20</v>
      </c>
    </row>
    <row r="5" spans="1:42" ht="15">
      <c r="A5" s="56">
        <v>1</v>
      </c>
      <c r="B5" s="23" t="s">
        <v>35</v>
      </c>
      <c r="C5" s="15" t="s">
        <v>138</v>
      </c>
      <c r="D5" s="16" t="s">
        <v>139</v>
      </c>
      <c r="E5" s="16" t="s">
        <v>140</v>
      </c>
      <c r="F5" s="17">
        <f>R5-Q5+U5-T5+X5-W5+AA5-Z5</f>
        <v>0.018761574074074083</v>
      </c>
      <c r="G5" s="32">
        <f>COUNT(Q5,T5,W5,Z5,AC5,AE5,AG5,AI5)</f>
        <v>8</v>
      </c>
      <c r="H5" s="32">
        <f>COUNT(S5,V5,Y5)</f>
        <v>3</v>
      </c>
      <c r="I5" s="32">
        <f>IF(AND(AJ5&gt;AI5,AK5&gt;AJ5,AL5&gt;AK5,AM5&gt;AL5,AN5&gt;AM5,AO5&gt;AN5,AP5&gt;AO5,AI5&lt;&gt;0),1,0)</f>
        <v>1</v>
      </c>
      <c r="J5" s="32">
        <v>6</v>
      </c>
      <c r="K5" s="32">
        <v>13</v>
      </c>
      <c r="L5" s="19">
        <f>SUM(G5:K5)</f>
        <v>31</v>
      </c>
      <c r="M5" s="29">
        <f>E5-F5-(AF5-AE5)</f>
        <v>0.37093750000000003</v>
      </c>
      <c r="N5" s="29"/>
      <c r="O5" s="17">
        <v>0.0362037037037037</v>
      </c>
      <c r="P5" s="22">
        <v>0.2523148148148148</v>
      </c>
      <c r="Q5" s="21">
        <v>0.058402777777777776</v>
      </c>
      <c r="R5" s="17">
        <v>0.06699074074074074</v>
      </c>
      <c r="S5" s="22">
        <v>0.0777199074074074</v>
      </c>
      <c r="T5" s="21">
        <v>0.08625</v>
      </c>
      <c r="U5" s="17">
        <v>0.08708333333333333</v>
      </c>
      <c r="V5" s="22">
        <v>0.08902777777777778</v>
      </c>
      <c r="W5" s="21">
        <v>0.09825231481481482</v>
      </c>
      <c r="X5" s="17">
        <v>0.10759259259259259</v>
      </c>
      <c r="Y5" s="22">
        <v>0.11298611111111112</v>
      </c>
      <c r="Z5" s="21">
        <v>0.3548611111111111</v>
      </c>
      <c r="AA5" s="17">
        <v>0.3548611111111111</v>
      </c>
      <c r="AB5" s="22">
        <v>0.36172453703703705</v>
      </c>
      <c r="AC5" s="17">
        <v>0.17891203703703704</v>
      </c>
      <c r="AD5" s="22">
        <v>0.1843287037037037</v>
      </c>
      <c r="AE5" s="17">
        <v>0.1511574074074074</v>
      </c>
      <c r="AF5" s="22">
        <v>0.17120370370370372</v>
      </c>
      <c r="AG5" s="17">
        <v>0.12435185185185187</v>
      </c>
      <c r="AH5" s="22">
        <v>0.1348148148148148</v>
      </c>
      <c r="AI5" s="21">
        <v>0.05127314814814815</v>
      </c>
      <c r="AJ5" s="17">
        <v>0.051493055555555556</v>
      </c>
      <c r="AK5" s="17">
        <v>0.0516087962962963</v>
      </c>
      <c r="AL5" s="17">
        <v>0.05177083333333333</v>
      </c>
      <c r="AM5" s="17">
        <v>0.051909722222222225</v>
      </c>
      <c r="AN5" s="17">
        <v>0.052083333333333336</v>
      </c>
      <c r="AO5" s="17">
        <v>0.0522337962962963</v>
      </c>
      <c r="AP5" s="22">
        <v>0.05237268518518518</v>
      </c>
    </row>
    <row r="6" spans="1:42" ht="15">
      <c r="A6" s="56">
        <v>2</v>
      </c>
      <c r="B6" s="23" t="s">
        <v>35</v>
      </c>
      <c r="C6" s="15" t="s">
        <v>141</v>
      </c>
      <c r="D6" s="16" t="s">
        <v>142</v>
      </c>
      <c r="E6" s="16" t="s">
        <v>143</v>
      </c>
      <c r="F6" s="17">
        <f>R6-Q6+U6-T6+X6-W6+AA6-Z6</f>
        <v>0.01577546296296295</v>
      </c>
      <c r="G6" s="32">
        <f>COUNT(Q6,T6,W6,Z6,AC6,AE6,AG6,AI6)</f>
        <v>8</v>
      </c>
      <c r="H6" s="32">
        <f>COUNT(S6,V6,Y6)</f>
        <v>3</v>
      </c>
      <c r="I6" s="32">
        <f>IF(AND(AJ6&gt;AI6,AK6&gt;AJ6,AL6&gt;AK6,AM6&gt;AL6,AN6&gt;AM6,AO6&gt;AN6,AP6&gt;AO6,AI6&lt;&gt;0),1,0)</f>
        <v>1</v>
      </c>
      <c r="J6" s="32">
        <v>6</v>
      </c>
      <c r="K6" s="32">
        <v>11</v>
      </c>
      <c r="L6" s="19">
        <f>SUM(G6:K6)</f>
        <v>29</v>
      </c>
      <c r="M6" s="29">
        <f>E6-F6-(AF6-AE6)</f>
        <v>0.37525462962962963</v>
      </c>
      <c r="N6" s="29"/>
      <c r="O6" s="17">
        <v>0.03108796296296296</v>
      </c>
      <c r="P6" s="22">
        <v>0.24998842592592593</v>
      </c>
      <c r="Q6" s="21">
        <v>0.04611111111111111</v>
      </c>
      <c r="R6" s="17">
        <v>0.057152777777777775</v>
      </c>
      <c r="S6" s="22">
        <v>0.0640625</v>
      </c>
      <c r="T6" s="21">
        <v>0.07001157407407409</v>
      </c>
      <c r="U6" s="17">
        <v>0.07137731481481481</v>
      </c>
      <c r="V6" s="22">
        <v>0.07293981481481482</v>
      </c>
      <c r="W6" s="21">
        <v>0.0805787037037037</v>
      </c>
      <c r="X6" s="17">
        <v>0.08394675925925926</v>
      </c>
      <c r="Y6" s="22">
        <v>0.0853125</v>
      </c>
      <c r="Z6" s="21">
        <v>0.365</v>
      </c>
      <c r="AA6" s="17">
        <v>0.365</v>
      </c>
      <c r="AB6" s="22">
        <v>0.36853009259259256</v>
      </c>
      <c r="AC6" s="17">
        <v>0.13600694444444444</v>
      </c>
      <c r="AD6" s="22">
        <v>0.1439814814814815</v>
      </c>
      <c r="AE6" s="17">
        <v>0.10972222222222222</v>
      </c>
      <c r="AF6" s="22">
        <v>0.13016203703703702</v>
      </c>
      <c r="AG6" s="17">
        <v>0.09328703703703704</v>
      </c>
      <c r="AH6" s="22">
        <v>0.1002662037037037</v>
      </c>
      <c r="AI6" s="21">
        <v>0.041365740740740745</v>
      </c>
      <c r="AJ6" s="17">
        <v>0.0415625</v>
      </c>
      <c r="AK6" s="17">
        <v>0.041678240740740745</v>
      </c>
      <c r="AL6" s="17">
        <v>0.04178240740740741</v>
      </c>
      <c r="AM6" s="17">
        <v>0.0419212962962963</v>
      </c>
      <c r="AN6" s="17">
        <v>0.04203703703703704</v>
      </c>
      <c r="AO6" s="17">
        <v>0.042199074074074076</v>
      </c>
      <c r="AP6" s="22">
        <v>0.042256944444444444</v>
      </c>
    </row>
    <row r="7" spans="1:42" ht="15">
      <c r="A7" s="56">
        <v>3</v>
      </c>
      <c r="B7" s="23" t="s">
        <v>35</v>
      </c>
      <c r="C7" s="15" t="s">
        <v>135</v>
      </c>
      <c r="D7" s="16" t="s">
        <v>136</v>
      </c>
      <c r="E7" s="16" t="s">
        <v>137</v>
      </c>
      <c r="F7" s="17">
        <f>R7-Q7+U7-T7+X7-W7+AA7-Z7</f>
        <v>0.02054398148148147</v>
      </c>
      <c r="G7" s="32">
        <f>COUNT(Q7,T7,W7,Z7,AC7,AE7,AG7,AI7)</f>
        <v>7</v>
      </c>
      <c r="H7" s="32">
        <f>COUNT(S7,V7,Y7)</f>
        <v>3</v>
      </c>
      <c r="I7" s="32">
        <f>IF(AND(AJ7&gt;AI7,AK7&gt;AJ7,AL7&gt;AK7,AM7&gt;AL7,AN7&gt;AM7,AO7&gt;AN7,AP7&gt;AO7,AI7&lt;&gt;0),1,0)</f>
        <v>1</v>
      </c>
      <c r="J7" s="32">
        <v>6</v>
      </c>
      <c r="K7" s="32">
        <v>11</v>
      </c>
      <c r="L7" s="19">
        <f>SUM(G7:K7)</f>
        <v>28</v>
      </c>
      <c r="M7" s="29">
        <f>E7-F7-(AF7-AE7)</f>
        <v>0.35427083333333337</v>
      </c>
      <c r="N7" s="29"/>
      <c r="O7" s="17">
        <v>0.04178240740740741</v>
      </c>
      <c r="P7" s="22">
        <v>0.2717361111111111</v>
      </c>
      <c r="Q7" s="21">
        <v>0.07199074074074074</v>
      </c>
      <c r="R7" s="17">
        <v>0.08284722222222222</v>
      </c>
      <c r="S7" s="22">
        <v>0.08662037037037036</v>
      </c>
      <c r="T7" s="21">
        <v>0.06226851851851852</v>
      </c>
      <c r="U7" s="17">
        <v>0.06675925925925925</v>
      </c>
      <c r="V7" s="22">
        <v>0.06827546296296295</v>
      </c>
      <c r="W7" s="21">
        <v>0.09519675925925926</v>
      </c>
      <c r="X7" s="17">
        <v>0.10039351851851852</v>
      </c>
      <c r="Y7" s="22">
        <v>0.10144675925925926</v>
      </c>
      <c r="Z7" s="21"/>
      <c r="AA7" s="17"/>
      <c r="AB7" s="22"/>
      <c r="AC7" s="17">
        <v>0.1678125</v>
      </c>
      <c r="AD7" s="22">
        <v>0.1794212962962963</v>
      </c>
      <c r="AE7" s="17">
        <v>0.12677083333333333</v>
      </c>
      <c r="AF7" s="22">
        <v>0.16143518518518518</v>
      </c>
      <c r="AG7" s="17">
        <v>0.109375</v>
      </c>
      <c r="AH7" s="22">
        <v>0.11825231481481481</v>
      </c>
      <c r="AI7" s="21">
        <v>0.05372685185185185</v>
      </c>
      <c r="AJ7" s="17">
        <v>0.05394675925925926</v>
      </c>
      <c r="AK7" s="17">
        <v>0.05407407407407407</v>
      </c>
      <c r="AL7" s="17">
        <v>0.054178240740740735</v>
      </c>
      <c r="AM7" s="17">
        <v>0.054293981481481485</v>
      </c>
      <c r="AN7" s="17">
        <v>0.05439814814814815</v>
      </c>
      <c r="AO7" s="17">
        <v>0.05447916666666667</v>
      </c>
      <c r="AP7" s="22">
        <v>0.05457175925925926</v>
      </c>
    </row>
    <row r="8" spans="1:42" ht="15">
      <c r="A8" s="14">
        <v>4</v>
      </c>
      <c r="B8" s="23" t="s">
        <v>35</v>
      </c>
      <c r="C8" s="15" t="s">
        <v>120</v>
      </c>
      <c r="D8" s="16" t="s">
        <v>121</v>
      </c>
      <c r="E8" s="16" t="s">
        <v>122</v>
      </c>
      <c r="F8" s="17">
        <f>R8-Q8+U8-T8+X8-W8+AA8-Z8</f>
        <v>0.0064814814814815325</v>
      </c>
      <c r="G8" s="32">
        <f>COUNT(Q8,T8,W8,Z8,AC8,AE8,AG8,AI8)</f>
        <v>7</v>
      </c>
      <c r="H8" s="32">
        <f>COUNT(S8,V8,Y8)</f>
        <v>3</v>
      </c>
      <c r="I8" s="32">
        <f>IF(AND(AJ8&gt;AI8,AK8&gt;AJ8,AL8&gt;AK8,AM8&gt;AL8,AN8&gt;AM8,AO8&gt;AN8,AP8&gt;AO8,AI8&lt;&gt;0),1,0)</f>
        <v>1</v>
      </c>
      <c r="J8" s="32">
        <v>6</v>
      </c>
      <c r="K8" s="32">
        <v>11</v>
      </c>
      <c r="L8" s="19">
        <f>SUM(G8:K8)</f>
        <v>28</v>
      </c>
      <c r="M8" s="29">
        <f>E8-F8-(AF8-AE8)</f>
        <v>0.37188657407407405</v>
      </c>
      <c r="N8" s="29"/>
      <c r="O8" s="17">
        <v>0.03423611111111111</v>
      </c>
      <c r="P8" s="22">
        <v>0.26208333333333333</v>
      </c>
      <c r="Q8" s="21">
        <v>0.24282407407407405</v>
      </c>
      <c r="R8" s="17">
        <v>0.24285879629629628</v>
      </c>
      <c r="S8" s="22">
        <v>0.24890046296296298</v>
      </c>
      <c r="T8" s="21">
        <v>0.22929398148148147</v>
      </c>
      <c r="U8" s="17">
        <v>0.22990740740740742</v>
      </c>
      <c r="V8" s="22">
        <v>0.2326273148148148</v>
      </c>
      <c r="W8" s="21">
        <v>0.20520833333333333</v>
      </c>
      <c r="X8" s="17">
        <v>0.21104166666666668</v>
      </c>
      <c r="Y8" s="22">
        <v>0.21311342592592594</v>
      </c>
      <c r="Z8" s="21"/>
      <c r="AA8" s="17"/>
      <c r="AB8" s="22"/>
      <c r="AC8" s="17">
        <v>0.12916666666666668</v>
      </c>
      <c r="AD8" s="22">
        <v>0.1392013888888889</v>
      </c>
      <c r="AE8" s="17">
        <v>0.14708333333333334</v>
      </c>
      <c r="AF8" s="22">
        <v>0.1758912037037037</v>
      </c>
      <c r="AG8" s="17">
        <v>0.18469907407407407</v>
      </c>
      <c r="AH8" s="22">
        <v>0.19611111111111112</v>
      </c>
      <c r="AI8" s="21">
        <v>0.2556134259259259</v>
      </c>
      <c r="AJ8" s="17">
        <v>0.2558449074074074</v>
      </c>
      <c r="AK8" s="17">
        <v>0.25591435185185185</v>
      </c>
      <c r="AL8" s="17">
        <v>0.2560648148148148</v>
      </c>
      <c r="AM8" s="17">
        <v>0.25613425925925926</v>
      </c>
      <c r="AN8" s="17">
        <v>0.25627314814814817</v>
      </c>
      <c r="AO8" s="17">
        <v>0.25646990740740744</v>
      </c>
      <c r="AP8" s="22">
        <v>0.2566319444444444</v>
      </c>
    </row>
    <row r="9" spans="1:42" ht="15">
      <c r="A9" s="14">
        <v>5</v>
      </c>
      <c r="B9" s="23" t="s">
        <v>35</v>
      </c>
      <c r="C9" s="15" t="s">
        <v>159</v>
      </c>
      <c r="D9" s="16" t="s">
        <v>160</v>
      </c>
      <c r="E9" s="16" t="s">
        <v>161</v>
      </c>
      <c r="F9" s="17">
        <f>R9-Q9+U9-T9+X9-W9+AA9-Z9</f>
        <v>0.014479166666666668</v>
      </c>
      <c r="G9" s="32">
        <f>COUNT(Q9,T9,W9,Z9,AC9,AE9,AG9,AI9)</f>
        <v>7</v>
      </c>
      <c r="H9" s="32">
        <f>COUNT(S9,V9,Y9)</f>
        <v>3</v>
      </c>
      <c r="I9" s="32">
        <f>IF(AND(AJ9&gt;AI9,AK9&gt;AJ9,AL9&gt;AK9,AM9&gt;AL9,AN9&gt;AM9,AO9&gt;AN9,AP9&gt;AO9,AI9&lt;&gt;0),1,0)</f>
        <v>1</v>
      </c>
      <c r="J9" s="32">
        <v>4</v>
      </c>
      <c r="K9" s="32">
        <v>7</v>
      </c>
      <c r="L9" s="19">
        <f>SUM(G9:K9)</f>
        <v>22</v>
      </c>
      <c r="M9" s="29">
        <f>E9-F9-(AF9-AE9)</f>
        <v>0.37127314814814816</v>
      </c>
      <c r="N9" s="29"/>
      <c r="O9" s="17">
        <v>0.027939814814814817</v>
      </c>
      <c r="P9" s="22">
        <v>0.32766203703703706</v>
      </c>
      <c r="Q9" s="21">
        <v>0.04466435185185185</v>
      </c>
      <c r="R9" s="17">
        <v>0.052662037037037035</v>
      </c>
      <c r="S9" s="22">
        <v>0.05914351851851852</v>
      </c>
      <c r="T9" s="21">
        <v>0.06672453703703704</v>
      </c>
      <c r="U9" s="17">
        <v>0.06883101851851851</v>
      </c>
      <c r="V9" s="22">
        <v>0.07059027777777778</v>
      </c>
      <c r="W9" s="21">
        <v>0.10319444444444444</v>
      </c>
      <c r="X9" s="17">
        <v>0.10756944444444444</v>
      </c>
      <c r="Y9" s="22">
        <v>0.11010416666666667</v>
      </c>
      <c r="Z9" s="21"/>
      <c r="AA9" s="17"/>
      <c r="AB9" s="22"/>
      <c r="AC9" s="17">
        <v>0.16519675925925925</v>
      </c>
      <c r="AD9" s="22">
        <v>0.1796412037037037</v>
      </c>
      <c r="AE9" s="17">
        <v>0.12719907407407408</v>
      </c>
      <c r="AF9" s="22">
        <v>0.15636574074074075</v>
      </c>
      <c r="AG9" s="17">
        <v>0.20070601851851852</v>
      </c>
      <c r="AH9" s="22">
        <v>0.21502314814814816</v>
      </c>
      <c r="AI9" s="21">
        <v>0.04016203703703704</v>
      </c>
      <c r="AJ9" s="17">
        <v>0.040636574074074075</v>
      </c>
      <c r="AK9" s="17">
        <v>0.04074074074074074</v>
      </c>
      <c r="AL9" s="17">
        <v>0.04082175925925926</v>
      </c>
      <c r="AM9" s="17">
        <v>0.040949074074074075</v>
      </c>
      <c r="AN9" s="17">
        <v>0.04108796296296296</v>
      </c>
      <c r="AO9" s="17">
        <v>0.041192129629629634</v>
      </c>
      <c r="AP9" s="22">
        <v>0.04133101851851852</v>
      </c>
    </row>
    <row r="10" spans="1:42" s="13" customFormat="1" ht="15">
      <c r="A10" s="14">
        <v>6</v>
      </c>
      <c r="B10" s="14" t="s">
        <v>35</v>
      </c>
      <c r="C10" s="15" t="s">
        <v>93</v>
      </c>
      <c r="D10" s="16" t="s">
        <v>94</v>
      </c>
      <c r="E10" s="16" t="s">
        <v>95</v>
      </c>
      <c r="F10" s="17">
        <f>R10-Q10+U10-T10+X10-W10+AA10-Z10</f>
        <v>0.01810185185185184</v>
      </c>
      <c r="G10" s="32">
        <f>COUNT(Q10,T10,W10,Z10,AC10,AE10,AG10,AI10)</f>
        <v>7</v>
      </c>
      <c r="H10" s="32">
        <f>COUNT(S10,V10,Y10)</f>
        <v>2</v>
      </c>
      <c r="I10" s="32">
        <f>IF(AND(AJ10&gt;AI10,AK10&gt;AJ10,AL10&gt;AK10,AM10&gt;AL10,AN10&gt;AM10,AO10&gt;AN10,AP10&gt;AO10,AI10&lt;&gt;0),1,0)</f>
        <v>0</v>
      </c>
      <c r="J10" s="32">
        <v>0</v>
      </c>
      <c r="K10" s="32">
        <v>5</v>
      </c>
      <c r="L10" s="19">
        <f>SUM(G10:K10)</f>
        <v>14</v>
      </c>
      <c r="M10" s="29">
        <f>E10-F10-(AF10-AE10)</f>
        <v>0.33420138888888884</v>
      </c>
      <c r="N10" s="29"/>
      <c r="O10" s="17">
        <v>0.04640046296296296</v>
      </c>
      <c r="P10" s="22"/>
      <c r="Q10" s="21">
        <v>0.06591435185185185</v>
      </c>
      <c r="R10" s="17">
        <v>0.07912037037037037</v>
      </c>
      <c r="S10" s="22">
        <v>0.09753472222222222</v>
      </c>
      <c r="T10" s="21">
        <v>0.10850694444444443</v>
      </c>
      <c r="U10" s="17">
        <v>0.11105324074074074</v>
      </c>
      <c r="V10" s="22">
        <v>0.1152199074074074</v>
      </c>
      <c r="W10" s="21">
        <v>0.12748842592592594</v>
      </c>
      <c r="X10" s="17">
        <v>0.12983796296296296</v>
      </c>
      <c r="Y10" s="22"/>
      <c r="Z10" s="21"/>
      <c r="AA10" s="17"/>
      <c r="AB10" s="22"/>
      <c r="AC10" s="17">
        <v>0.15534722222222222</v>
      </c>
      <c r="AD10" s="22">
        <v>0.1754976851851852</v>
      </c>
      <c r="AE10" s="17">
        <v>0.18564814814814815</v>
      </c>
      <c r="AF10" s="22">
        <v>0.2217824074074074</v>
      </c>
      <c r="AG10" s="17">
        <v>0.23944444444444443</v>
      </c>
      <c r="AH10" s="22">
        <v>0.2523958333333333</v>
      </c>
      <c r="AI10" s="21">
        <v>0.0606712962962963</v>
      </c>
      <c r="AJ10" s="17">
        <v>0.06091435185185185</v>
      </c>
      <c r="AK10" s="17">
        <v>0.061053240740740734</v>
      </c>
      <c r="AL10" s="17">
        <v>0.061724537037037036</v>
      </c>
      <c r="AM10" s="17">
        <v>0.06114583333333334</v>
      </c>
      <c r="AN10" s="17">
        <v>0.061875</v>
      </c>
      <c r="AO10" s="17">
        <v>0.06208333333333333</v>
      </c>
      <c r="AP10" s="22">
        <v>0.06216435185185185</v>
      </c>
    </row>
    <row r="11" spans="1:42" ht="15">
      <c r="A11" s="14">
        <v>7</v>
      </c>
      <c r="B11" s="14" t="s">
        <v>35</v>
      </c>
      <c r="C11" s="15" t="s">
        <v>36</v>
      </c>
      <c r="D11" s="53" t="s">
        <v>37</v>
      </c>
      <c r="E11" s="16" t="s">
        <v>38</v>
      </c>
      <c r="F11" s="17">
        <f>R11-Q11+U11-T11+X11-W11+AA11-Z11</f>
        <v>0.0027546296296296346</v>
      </c>
      <c r="G11" s="32">
        <f>COUNT(Q11,T11,W11,Z11,AC11,AE11,AG11,AI11)</f>
        <v>7</v>
      </c>
      <c r="H11" s="32">
        <f>COUNT(S11,V11,Y11)</f>
        <v>1</v>
      </c>
      <c r="I11" s="32">
        <f>IF(AND(AJ11&gt;AI11,AK11&gt;AJ11,AL11&gt;AK11,AM11&gt;AL11,AN11&gt;AM11,AO11&gt;AN11,AP11&gt;AO11,AI11&lt;&gt;0),1,0)</f>
        <v>1</v>
      </c>
      <c r="J11" s="32"/>
      <c r="K11" s="32"/>
      <c r="L11" s="19">
        <f>SUM(G11:K11)</f>
        <v>9</v>
      </c>
      <c r="M11" s="29">
        <f>E11-F11-(AF11-AE11)</f>
        <v>0.2416319444444444</v>
      </c>
      <c r="N11" s="29" t="s">
        <v>293</v>
      </c>
      <c r="O11" s="17">
        <v>0.0678125</v>
      </c>
      <c r="P11" s="22"/>
      <c r="Q11" s="21">
        <v>0.2676851851851852</v>
      </c>
      <c r="R11" s="17">
        <v>0.2676851851851852</v>
      </c>
      <c r="S11" s="22"/>
      <c r="T11" s="21">
        <v>0.2585648148148148</v>
      </c>
      <c r="U11" s="17">
        <v>0.25915509259259256</v>
      </c>
      <c r="V11" s="22">
        <v>0.2609837962962963</v>
      </c>
      <c r="W11" s="21">
        <v>0.24162037037037035</v>
      </c>
      <c r="X11" s="17">
        <v>0.24378472222222222</v>
      </c>
      <c r="Y11" s="22"/>
      <c r="Z11" s="21"/>
      <c r="AA11" s="17"/>
      <c r="AB11" s="22"/>
      <c r="AC11" s="17">
        <v>0.21684027777777778</v>
      </c>
      <c r="AD11" s="22">
        <v>0.225</v>
      </c>
      <c r="AE11" s="17">
        <v>0.1767824074074074</v>
      </c>
      <c r="AF11" s="22">
        <v>0.21003472222222222</v>
      </c>
      <c r="AG11" s="17">
        <v>0.15388888888888888</v>
      </c>
      <c r="AH11" s="22">
        <v>0.16408564814814816</v>
      </c>
      <c r="AI11" s="21">
        <v>0.2707986111111111</v>
      </c>
      <c r="AJ11" s="17">
        <v>0.27091435185185186</v>
      </c>
      <c r="AK11" s="17">
        <v>0.27100694444444445</v>
      </c>
      <c r="AL11" s="17">
        <v>0.27108796296296295</v>
      </c>
      <c r="AM11" s="17">
        <v>0.2711689814814815</v>
      </c>
      <c r="AN11" s="17">
        <v>0.2712615740740741</v>
      </c>
      <c r="AO11" s="17">
        <v>0.2713425925925926</v>
      </c>
      <c r="AP11" s="22">
        <v>0.271400462962963</v>
      </c>
    </row>
    <row r="12" spans="1:42" ht="15">
      <c r="A12" s="14">
        <v>8</v>
      </c>
      <c r="B12" s="23" t="s">
        <v>35</v>
      </c>
      <c r="C12" s="15" t="s">
        <v>171</v>
      </c>
      <c r="D12" s="16" t="s">
        <v>172</v>
      </c>
      <c r="E12" s="28" t="s">
        <v>173</v>
      </c>
      <c r="F12" s="17">
        <f>R12-Q12+U12-T12+X12-W12+AA12-Z12</f>
        <v>0.005439814814814842</v>
      </c>
      <c r="G12" s="32">
        <f>COUNT(Q12,T12,W12,Z12,AC12,AE12,AG12,AI12)</f>
        <v>7</v>
      </c>
      <c r="H12" s="32">
        <f>COUNT(S12,V12,Y12)</f>
        <v>3</v>
      </c>
      <c r="I12" s="32">
        <f>IF(AND(AJ12&gt;AI12,AK12&gt;AJ12,AL12&gt;AK12,AM12&gt;AL12,AN12&gt;AM12,AO12&gt;AN12,AP12&gt;AO12,AI12&lt;&gt;0),1,0)</f>
        <v>1</v>
      </c>
      <c r="J12" s="32">
        <v>6</v>
      </c>
      <c r="K12" s="32">
        <v>8</v>
      </c>
      <c r="L12" s="19">
        <v>0</v>
      </c>
      <c r="M12" s="29">
        <f>E12-F12-(AF12-AE12)</f>
        <v>0.38120370370370366</v>
      </c>
      <c r="N12" s="29" t="s">
        <v>294</v>
      </c>
      <c r="O12" s="17">
        <v>0.031064814814814812</v>
      </c>
      <c r="P12" s="22">
        <v>0.29649305555555555</v>
      </c>
      <c r="Q12" s="21">
        <v>0.05534722222222222</v>
      </c>
      <c r="R12" s="17">
        <v>0.05534722222222222</v>
      </c>
      <c r="S12" s="22">
        <v>0.06487268518518519</v>
      </c>
      <c r="T12" s="21">
        <v>0.07135416666666666</v>
      </c>
      <c r="U12" s="17">
        <v>0.0731712962962963</v>
      </c>
      <c r="V12" s="22">
        <v>0.07429398148148149</v>
      </c>
      <c r="W12" s="21">
        <v>0.08163194444444444</v>
      </c>
      <c r="X12" s="17">
        <v>0.08525462962962964</v>
      </c>
      <c r="Y12" s="22">
        <v>0.08765046296296297</v>
      </c>
      <c r="Z12" s="21"/>
      <c r="AA12" s="17"/>
      <c r="AB12" s="22"/>
      <c r="AC12" s="17">
        <v>0.17234953703703704</v>
      </c>
      <c r="AD12" s="22">
        <v>0.18809027777777776</v>
      </c>
      <c r="AE12" s="17">
        <v>0.1264699074074074</v>
      </c>
      <c r="AF12" s="17">
        <v>0.16332175925925926</v>
      </c>
      <c r="AG12" s="17">
        <v>0.09993055555555556</v>
      </c>
      <c r="AH12" s="22">
        <v>0.1126273148148148</v>
      </c>
      <c r="AI12" s="21">
        <v>0.04324074074074074</v>
      </c>
      <c r="AJ12" s="17">
        <v>0.04337962962962963</v>
      </c>
      <c r="AK12" s="17">
        <v>0.04344907407407408</v>
      </c>
      <c r="AL12" s="17">
        <v>0.0435300925925926</v>
      </c>
      <c r="AM12" s="17">
        <v>0.04361111111111111</v>
      </c>
      <c r="AN12" s="17">
        <v>0.04369212962962963</v>
      </c>
      <c r="AO12" s="17">
        <v>0.04378472222222222</v>
      </c>
      <c r="AP12" s="22">
        <v>0.04393518518518519</v>
      </c>
    </row>
    <row r="13" spans="1:42" ht="15">
      <c r="A13" s="14">
        <v>9</v>
      </c>
      <c r="B13" s="23" t="s">
        <v>35</v>
      </c>
      <c r="C13" s="15" t="s">
        <v>183</v>
      </c>
      <c r="D13" s="16" t="s">
        <v>184</v>
      </c>
      <c r="E13" s="28" t="s">
        <v>185</v>
      </c>
      <c r="F13" s="17">
        <f>R13-Q13+U13-T13+X13-W13+AA13-Z13</f>
        <v>0.014224537037037008</v>
      </c>
      <c r="G13" s="32">
        <f>COUNT(Q13,T13,W13,Z13,AC13,AE13,AG13,AI13)</f>
        <v>7</v>
      </c>
      <c r="H13" s="32">
        <f>COUNT(S13,V13,Y13)</f>
        <v>3</v>
      </c>
      <c r="I13" s="32">
        <f>IF(AND(AJ13&gt;AI13,AK13&gt;AJ13,AL13&gt;AK13,AM13&gt;AL13,AN13&gt;AM13,AO13&gt;AN13,AP13&gt;AO13,AI13&lt;&gt;0),1,0)</f>
        <v>1</v>
      </c>
      <c r="J13" s="32">
        <v>6</v>
      </c>
      <c r="K13" s="32">
        <v>9</v>
      </c>
      <c r="L13" s="19">
        <v>0</v>
      </c>
      <c r="M13" s="29">
        <f>E13-F13-(AF13-AE13)</f>
        <v>0.47578703703703706</v>
      </c>
      <c r="N13" s="29" t="s">
        <v>294</v>
      </c>
      <c r="O13" s="17">
        <v>0.046342592592592595</v>
      </c>
      <c r="P13" s="22">
        <v>0.29229166666666667</v>
      </c>
      <c r="Q13" s="21">
        <v>0.07354166666666667</v>
      </c>
      <c r="R13" s="17">
        <v>0.08359953703703704</v>
      </c>
      <c r="S13" s="22">
        <v>0.09400462962962963</v>
      </c>
      <c r="T13" s="21">
        <v>0.10119212962962963</v>
      </c>
      <c r="U13" s="17">
        <v>0.10375</v>
      </c>
      <c r="V13" s="22">
        <v>0.10585648148148148</v>
      </c>
      <c r="W13" s="21">
        <v>0.11907407407407407</v>
      </c>
      <c r="X13" s="17">
        <v>0.12068287037037036</v>
      </c>
      <c r="Y13" s="22">
        <v>0.12179398148148148</v>
      </c>
      <c r="Z13" s="21"/>
      <c r="AA13" s="17"/>
      <c r="AB13" s="22"/>
      <c r="AC13" s="17">
        <v>0.17773148148148146</v>
      </c>
      <c r="AD13" s="22">
        <v>0.1890277777777778</v>
      </c>
      <c r="AE13" s="17">
        <v>0.13938657407407407</v>
      </c>
      <c r="AF13" s="22">
        <v>0.13826388888888888</v>
      </c>
      <c r="AG13" s="17">
        <v>0.19997685185185185</v>
      </c>
      <c r="AH13" s="22">
        <v>0.20942129629629627</v>
      </c>
      <c r="AI13" s="21">
        <v>0.06569444444444444</v>
      </c>
      <c r="AJ13" s="17">
        <v>0.06591435185185185</v>
      </c>
      <c r="AK13" s="17">
        <v>0.06608796296296296</v>
      </c>
      <c r="AL13" s="17">
        <v>0.06616898148148148</v>
      </c>
      <c r="AM13" s="17">
        <v>0.06628472222222222</v>
      </c>
      <c r="AN13" s="17">
        <v>0.06638888888888889</v>
      </c>
      <c r="AO13" s="17">
        <v>0.06652777777777778</v>
      </c>
      <c r="AP13" s="22">
        <v>0.0666550925925926</v>
      </c>
    </row>
    <row r="14" spans="1:42" ht="15">
      <c r="A14" s="56">
        <v>1</v>
      </c>
      <c r="B14" s="14" t="s">
        <v>21</v>
      </c>
      <c r="C14" s="15" t="s">
        <v>32</v>
      </c>
      <c r="D14" s="16" t="s">
        <v>33</v>
      </c>
      <c r="E14" s="16" t="s">
        <v>34</v>
      </c>
      <c r="F14" s="17">
        <f>R14-Q14+U14-T14+X14-W14+AA14-Z14</f>
        <v>0.005902777777777729</v>
      </c>
      <c r="G14" s="32">
        <f>COUNT(Q14,T14,W14,Z14,AC14,AE14,AG14,AI14)</f>
        <v>8</v>
      </c>
      <c r="H14" s="32">
        <f>COUNT(S14,V14,Y14)</f>
        <v>3</v>
      </c>
      <c r="I14" s="32">
        <f>IF(AND(AJ14&gt;AI14,AK14&gt;AJ14,AL14&gt;AK14,AM14&gt;AL14,AN14&gt;AM14,AO14&gt;AN14,AP14&gt;AO14,AI14&lt;&gt;0),1,0)</f>
        <v>1</v>
      </c>
      <c r="J14" s="32">
        <v>6</v>
      </c>
      <c r="K14" s="32">
        <v>13</v>
      </c>
      <c r="L14" s="19">
        <f>SUM(G14:K14)</f>
        <v>31</v>
      </c>
      <c r="M14" s="29">
        <f>E14-F14-(AF14-AE14)</f>
        <v>0.25175925925925924</v>
      </c>
      <c r="N14" s="29"/>
      <c r="O14" s="17">
        <v>0.02613425925925926</v>
      </c>
      <c r="P14" s="22">
        <v>0.15457175925925926</v>
      </c>
      <c r="Q14" s="21">
        <v>0.13952546296296295</v>
      </c>
      <c r="R14" s="17">
        <v>0.13961805555555554</v>
      </c>
      <c r="S14" s="22">
        <v>0.14181712962962964</v>
      </c>
      <c r="T14" s="21">
        <v>0.14555555555555555</v>
      </c>
      <c r="U14" s="17">
        <v>0.14662037037037037</v>
      </c>
      <c r="V14" s="22">
        <v>0.14734953703703704</v>
      </c>
      <c r="W14" s="21">
        <v>0.0731712962962963</v>
      </c>
      <c r="X14" s="17">
        <v>0.07762731481481482</v>
      </c>
      <c r="Y14" s="22">
        <v>0.07850694444444445</v>
      </c>
      <c r="Z14" s="21">
        <v>0.2458564814814815</v>
      </c>
      <c r="AA14" s="17">
        <v>0.2461458333333333</v>
      </c>
      <c r="AB14" s="22">
        <v>0.24938657407407408</v>
      </c>
      <c r="AC14" s="17">
        <v>0.12538194444444445</v>
      </c>
      <c r="AD14" s="22">
        <v>0.13203703703703704</v>
      </c>
      <c r="AE14" s="17">
        <v>0.09739583333333333</v>
      </c>
      <c r="AF14" s="22">
        <v>0.11604166666666667</v>
      </c>
      <c r="AG14" s="17">
        <v>0.08376157407407407</v>
      </c>
      <c r="AH14" s="22">
        <v>0.08967592592592592</v>
      </c>
      <c r="AI14" s="21">
        <v>0.15070601851851853</v>
      </c>
      <c r="AJ14" s="17">
        <v>0.15085648148148148</v>
      </c>
      <c r="AK14" s="17">
        <v>0.15091435185185184</v>
      </c>
      <c r="AL14" s="17">
        <v>0.1509837962962963</v>
      </c>
      <c r="AM14" s="17">
        <v>0.15106481481481482</v>
      </c>
      <c r="AN14" s="17">
        <v>0.15114583333333334</v>
      </c>
      <c r="AO14" s="17">
        <v>0.15125</v>
      </c>
      <c r="AP14" s="22">
        <v>0.15130787037037038</v>
      </c>
    </row>
    <row r="15" spans="1:42" ht="15">
      <c r="A15" s="56">
        <v>2</v>
      </c>
      <c r="B15" s="14" t="s">
        <v>21</v>
      </c>
      <c r="C15" s="15" t="s">
        <v>42</v>
      </c>
      <c r="D15" s="16" t="s">
        <v>43</v>
      </c>
      <c r="E15" s="16" t="s">
        <v>44</v>
      </c>
      <c r="F15" s="17">
        <f>R15-Q15+U15-T15+X15-W15+AA15-Z15</f>
        <v>0.001238425925925879</v>
      </c>
      <c r="G15" s="32">
        <f>COUNT(Q15,T15,W15,Z15,AC15,AE15,AG15,AI15)</f>
        <v>8</v>
      </c>
      <c r="H15" s="32">
        <f>COUNT(S15,V15,Y15)</f>
        <v>3</v>
      </c>
      <c r="I15" s="32">
        <f>IF(AND(AJ15&gt;AI15,AK15&gt;AJ15,AL15&gt;AK15,AM15&gt;AL15,AN15&gt;AM15,AO15&gt;AN15,AP15&gt;AO15,AI15&lt;&gt;0),1,0)</f>
        <v>1</v>
      </c>
      <c r="J15" s="32">
        <v>6</v>
      </c>
      <c r="K15" s="32">
        <v>13</v>
      </c>
      <c r="L15" s="19">
        <f>SUM(G15:K15)</f>
        <v>31</v>
      </c>
      <c r="M15" s="29">
        <f>E15-F15-(AF15-AE15)</f>
        <v>0.2760532407407408</v>
      </c>
      <c r="N15" s="29"/>
      <c r="O15" s="17">
        <v>0.02670138888888889</v>
      </c>
      <c r="P15" s="22">
        <v>0.16690972222222222</v>
      </c>
      <c r="Q15" s="21">
        <v>0.15527777777777776</v>
      </c>
      <c r="R15" s="17">
        <v>0.15569444444444444</v>
      </c>
      <c r="S15" s="22">
        <v>0.15944444444444444</v>
      </c>
      <c r="T15" s="21">
        <v>0.14894675925925926</v>
      </c>
      <c r="U15" s="17">
        <v>0.14974537037037036</v>
      </c>
      <c r="V15" s="22">
        <v>0.15128472222222222</v>
      </c>
      <c r="W15" s="21">
        <v>0.07420138888888889</v>
      </c>
      <c r="X15" s="17">
        <v>0.07420138888888889</v>
      </c>
      <c r="Y15" s="22">
        <v>0.08096064814814814</v>
      </c>
      <c r="Z15" s="21">
        <v>0.2641435185185185</v>
      </c>
      <c r="AA15" s="17">
        <v>0.26416666666666666</v>
      </c>
      <c r="AB15" s="22">
        <v>0.2685532407407408</v>
      </c>
      <c r="AC15" s="17">
        <v>0.1327199074074074</v>
      </c>
      <c r="AD15" s="22">
        <v>0.13793981481481482</v>
      </c>
      <c r="AE15" s="17">
        <v>0.10986111111111112</v>
      </c>
      <c r="AF15" s="22">
        <v>0.1291087962962963</v>
      </c>
      <c r="AG15" s="17">
        <v>0.08707175925925925</v>
      </c>
      <c r="AH15" s="22">
        <v>0.09489583333333333</v>
      </c>
      <c r="AI15" s="21">
        <v>0.16246527777777778</v>
      </c>
      <c r="AJ15" s="17">
        <v>0.16267361111111112</v>
      </c>
      <c r="AK15" s="17">
        <v>0.1628009259259259</v>
      </c>
      <c r="AL15" s="17">
        <v>0.16296296296296295</v>
      </c>
      <c r="AM15" s="17">
        <v>0.16306712962962963</v>
      </c>
      <c r="AN15" s="17">
        <v>0.16324074074074074</v>
      </c>
      <c r="AO15" s="17">
        <v>0.16336805555555556</v>
      </c>
      <c r="AP15" s="22">
        <v>0.1634375</v>
      </c>
    </row>
    <row r="16" spans="1:42" ht="15">
      <c r="A16" s="56">
        <v>3</v>
      </c>
      <c r="B16" s="14" t="s">
        <v>21</v>
      </c>
      <c r="C16" s="15" t="s">
        <v>45</v>
      </c>
      <c r="D16" s="16" t="s">
        <v>46</v>
      </c>
      <c r="E16" s="16" t="s">
        <v>47</v>
      </c>
      <c r="F16" s="17">
        <f>R16-Q16+U16-T16+X16-W16+AA16-Z16</f>
        <v>0.005694444444444502</v>
      </c>
      <c r="G16" s="32">
        <f>COUNT(Q16,T16,W16,Z16,AC16,AE16,AG16,AI16)</f>
        <v>8</v>
      </c>
      <c r="H16" s="32">
        <f>COUNT(S16,V16,Y16)</f>
        <v>3</v>
      </c>
      <c r="I16" s="32">
        <f>IF(AND(AJ16&gt;AI16,AK16&gt;AJ16,AL16&gt;AK16,AM16&gt;AL16,AN16&gt;AM16,AO16&gt;AN16,AP16&gt;AO16,AI16&lt;&gt;0),1,0)</f>
        <v>1</v>
      </c>
      <c r="J16" s="32">
        <v>6</v>
      </c>
      <c r="K16" s="32">
        <v>13</v>
      </c>
      <c r="L16" s="19">
        <f>SUM(G16:K16)</f>
        <v>31</v>
      </c>
      <c r="M16" s="29">
        <f>E16-F16-(AF16-AE16)</f>
        <v>0.2810648148148148</v>
      </c>
      <c r="N16" s="29"/>
      <c r="O16" s="17">
        <v>0.02934027777777778</v>
      </c>
      <c r="P16" s="22">
        <v>0.16125</v>
      </c>
      <c r="Q16" s="21">
        <v>0.1445833333333333</v>
      </c>
      <c r="R16" s="17">
        <v>0.14462962962962964</v>
      </c>
      <c r="S16" s="22">
        <v>0.14878472222222222</v>
      </c>
      <c r="T16" s="21">
        <v>0.1547685185185185</v>
      </c>
      <c r="U16" s="17">
        <v>0.15503472222222223</v>
      </c>
      <c r="V16" s="22">
        <v>0.15653935185185186</v>
      </c>
      <c r="W16" s="21">
        <v>0.07900462962962963</v>
      </c>
      <c r="X16" s="17">
        <v>0.08434027777777776</v>
      </c>
      <c r="Y16" s="22">
        <v>0.08606481481481482</v>
      </c>
      <c r="Z16" s="21">
        <v>0.26577546296296295</v>
      </c>
      <c r="AA16" s="17">
        <v>0.26582175925925927</v>
      </c>
      <c r="AB16" s="22">
        <v>0.2700694444444444</v>
      </c>
      <c r="AC16" s="17">
        <v>0.12768518518518518</v>
      </c>
      <c r="AD16" s="22">
        <v>0.13496527777777778</v>
      </c>
      <c r="AE16" s="17">
        <v>0.10869212962962964</v>
      </c>
      <c r="AF16" s="22">
        <v>0.12283564814814814</v>
      </c>
      <c r="AG16" s="17">
        <v>0.09185185185185185</v>
      </c>
      <c r="AH16" s="22">
        <v>0.09962962962962962</v>
      </c>
      <c r="AI16" s="21">
        <v>0.15101851851851852</v>
      </c>
      <c r="AJ16" s="17">
        <v>0.15116898148148147</v>
      </c>
      <c r="AK16" s="17">
        <v>0.15125</v>
      </c>
      <c r="AL16" s="17">
        <v>0.15135416666666668</v>
      </c>
      <c r="AM16" s="17">
        <v>0.15144675925925927</v>
      </c>
      <c r="AN16" s="17">
        <v>0.1515625</v>
      </c>
      <c r="AO16" s="17">
        <v>0.1517476851851852</v>
      </c>
      <c r="AP16" s="22">
        <v>0.1519560185185185</v>
      </c>
    </row>
    <row r="17" spans="1:42" ht="15">
      <c r="A17" s="14">
        <v>4</v>
      </c>
      <c r="B17" s="14" t="s">
        <v>21</v>
      </c>
      <c r="C17" s="15" t="s">
        <v>72</v>
      </c>
      <c r="D17" s="16" t="s">
        <v>73</v>
      </c>
      <c r="E17" s="16" t="s">
        <v>74</v>
      </c>
      <c r="F17" s="17">
        <f>R17-Q17+U17-T17+X17-W17+AA17-Z17</f>
        <v>0.011886574074074063</v>
      </c>
      <c r="G17" s="32">
        <f>COUNT(Q17,T17,W17,Z17,AC17,AE17,AG17,AI17)</f>
        <v>8</v>
      </c>
      <c r="H17" s="32">
        <f>COUNT(S17,V17,Y17)</f>
        <v>3</v>
      </c>
      <c r="I17" s="32">
        <f>IF(AND(AJ17&gt;AI17,AK17&gt;AJ17,AL17&gt;AK17,AM17&gt;AL17,AN17&gt;AM17,AO17&gt;AN17,AP17&gt;AO17,AI17&lt;&gt;0),1,0)</f>
        <v>1</v>
      </c>
      <c r="J17" s="32">
        <v>6</v>
      </c>
      <c r="K17" s="32">
        <v>13</v>
      </c>
      <c r="L17" s="19">
        <f>SUM(G17:K17)</f>
        <v>31</v>
      </c>
      <c r="M17" s="29">
        <f>E17-F17-(AF17-AE17)</f>
        <v>0.32667824074074076</v>
      </c>
      <c r="N17" s="29"/>
      <c r="O17" s="17">
        <v>0.02954861111111111</v>
      </c>
      <c r="P17" s="22">
        <v>0.19892361111111112</v>
      </c>
      <c r="Q17" s="21">
        <v>0.04415509259259259</v>
      </c>
      <c r="R17" s="17">
        <v>0.05084490740740741</v>
      </c>
      <c r="S17" s="22">
        <v>0.05608796296296296</v>
      </c>
      <c r="T17" s="21">
        <v>0.061620370370370374</v>
      </c>
      <c r="U17" s="17">
        <v>0.06337962962962963</v>
      </c>
      <c r="V17" s="22">
        <v>0.06471064814814814</v>
      </c>
      <c r="W17" s="21">
        <v>0.0741898148148148</v>
      </c>
      <c r="X17" s="17">
        <v>0.07746527777777777</v>
      </c>
      <c r="Y17" s="22">
        <v>0.08076388888888889</v>
      </c>
      <c r="Z17" s="21">
        <v>0.27363425925925927</v>
      </c>
      <c r="AA17" s="17">
        <v>0.2737962962962963</v>
      </c>
      <c r="AB17" s="22">
        <v>0.2790972222222222</v>
      </c>
      <c r="AC17" s="17">
        <v>0.12743055555555555</v>
      </c>
      <c r="AD17" s="22">
        <v>0.13465277777777776</v>
      </c>
      <c r="AE17" s="17">
        <v>0.10538194444444444</v>
      </c>
      <c r="AF17" s="17">
        <v>0.12325231481481481</v>
      </c>
      <c r="AG17" s="17">
        <v>0.08947916666666667</v>
      </c>
      <c r="AH17" s="22">
        <v>0.09487268518518517</v>
      </c>
      <c r="AI17" s="21">
        <v>0.03813657407407407</v>
      </c>
      <c r="AJ17" s="17">
        <v>0.03854166666666667</v>
      </c>
      <c r="AK17" s="17">
        <v>0.038599537037037036</v>
      </c>
      <c r="AL17" s="17">
        <v>0.038657407407407404</v>
      </c>
      <c r="AM17" s="17">
        <v>0.03872685185185185</v>
      </c>
      <c r="AN17" s="17">
        <v>0.038796296296296294</v>
      </c>
      <c r="AO17" s="17">
        <v>0.038877314814814816</v>
      </c>
      <c r="AP17" s="22">
        <v>0.0390162037037037</v>
      </c>
    </row>
    <row r="18" spans="1:42" ht="15">
      <c r="A18" s="14">
        <v>5</v>
      </c>
      <c r="B18" s="14" t="s">
        <v>21</v>
      </c>
      <c r="C18" s="15" t="s">
        <v>66</v>
      </c>
      <c r="D18" s="16" t="s">
        <v>67</v>
      </c>
      <c r="E18" s="16" t="s">
        <v>68</v>
      </c>
      <c r="F18" s="17">
        <f>R18-Q18+U18-T18+X18-W18+AA18-Z18</f>
        <v>0.004085648148148158</v>
      </c>
      <c r="G18" s="32">
        <f>COUNT(Q18,T18,W18,Z18,AC18,AE18,AG18,AI18)</f>
        <v>8</v>
      </c>
      <c r="H18" s="32">
        <f>COUNT(S18,V18,Y18)</f>
        <v>3</v>
      </c>
      <c r="I18" s="32">
        <f>IF(AND(AJ18&gt;AI18,AK18&gt;AJ18,AL18&gt;AK18,AM18&gt;AL18,AN18&gt;AM18,AO18&gt;AN18,AP18&gt;AO18,AI18&lt;&gt;0),1,0)</f>
        <v>1</v>
      </c>
      <c r="J18" s="32">
        <v>6</v>
      </c>
      <c r="K18" s="32">
        <v>13</v>
      </c>
      <c r="L18" s="19">
        <f>SUM(G18:K18)</f>
        <v>31</v>
      </c>
      <c r="M18" s="29">
        <f>E18-F18-(AF18-AE18)</f>
        <v>0.3402662037037037</v>
      </c>
      <c r="N18" s="29"/>
      <c r="O18" s="17">
        <v>0.028854166666666667</v>
      </c>
      <c r="P18" s="22">
        <v>0.1688425925925926</v>
      </c>
      <c r="Q18" s="21">
        <v>0.15364583333333334</v>
      </c>
      <c r="R18" s="17">
        <v>0.15364583333333334</v>
      </c>
      <c r="S18" s="22">
        <v>0.15909722222222222</v>
      </c>
      <c r="T18" s="21">
        <v>0.14434027777777778</v>
      </c>
      <c r="U18" s="17">
        <v>0.14479166666666668</v>
      </c>
      <c r="V18" s="22">
        <v>0.14681712962962964</v>
      </c>
      <c r="W18" s="21">
        <v>0.1307986111111111</v>
      </c>
      <c r="X18" s="17">
        <v>0.13443287037037036</v>
      </c>
      <c r="Y18" s="22">
        <v>0.1358449074074074</v>
      </c>
      <c r="Z18" s="21">
        <v>0.2803587962962963</v>
      </c>
      <c r="AA18" s="17">
        <v>0.2803587962962963</v>
      </c>
      <c r="AB18" s="22">
        <v>0.3012152777777778</v>
      </c>
      <c r="AC18" s="17">
        <v>0.08885416666666666</v>
      </c>
      <c r="AD18" s="22">
        <v>0.09649305555555555</v>
      </c>
      <c r="AE18" s="54">
        <v>0.08333333333333333</v>
      </c>
      <c r="AF18" s="55">
        <v>0.08333333333333333</v>
      </c>
      <c r="AG18" s="17">
        <v>0.11456018518518518</v>
      </c>
      <c r="AH18" s="22">
        <v>0.12518518518518518</v>
      </c>
      <c r="AI18" s="21">
        <v>0.1640046296296296</v>
      </c>
      <c r="AJ18" s="17">
        <v>0.16409722222222223</v>
      </c>
      <c r="AK18" s="17">
        <v>0.16416666666666666</v>
      </c>
      <c r="AL18" s="17">
        <v>0.1642824074074074</v>
      </c>
      <c r="AM18" s="17">
        <v>0.16435185185185186</v>
      </c>
      <c r="AN18" s="17">
        <v>0.16444444444444445</v>
      </c>
      <c r="AO18" s="17">
        <v>0.16458333333333333</v>
      </c>
      <c r="AP18" s="22">
        <v>0.16469907407407405</v>
      </c>
    </row>
    <row r="19" spans="1:42" ht="15">
      <c r="A19" s="14">
        <v>6</v>
      </c>
      <c r="B19" s="14" t="s">
        <v>21</v>
      </c>
      <c r="C19" s="15" t="s">
        <v>99</v>
      </c>
      <c r="D19" s="16" t="s">
        <v>100</v>
      </c>
      <c r="E19" s="16" t="s">
        <v>101</v>
      </c>
      <c r="F19" s="17">
        <f>R19-Q19+U19-T19+X19-W19+AA19-Z19</f>
        <v>0.013333333333333308</v>
      </c>
      <c r="G19" s="32">
        <f>COUNT(Q19,T19,W19,Z19,AC19,AE19,AG19,AI19)</f>
        <v>8</v>
      </c>
      <c r="H19" s="32">
        <f>COUNT(S19,V19,Y19)</f>
        <v>3</v>
      </c>
      <c r="I19" s="32">
        <f>IF(AND(AJ19&gt;AI19,AK19&gt;AJ19,AL19&gt;AK19,AM19&gt;AL19,AN19&gt;AM19,AO19&gt;AN19,AP19&gt;AO19,AI19&lt;&gt;0),1,0)</f>
        <v>1</v>
      </c>
      <c r="J19" s="32">
        <v>6</v>
      </c>
      <c r="K19" s="32">
        <v>13</v>
      </c>
      <c r="L19" s="19">
        <f>SUM(G19:K19)</f>
        <v>31</v>
      </c>
      <c r="M19" s="29">
        <f>E19-F19-(AF19-AE19)</f>
        <v>0.362962962962963</v>
      </c>
      <c r="N19" s="29"/>
      <c r="O19" s="17">
        <v>0.03234953703703704</v>
      </c>
      <c r="P19" s="22">
        <v>0.21364583333333334</v>
      </c>
      <c r="Q19" s="21">
        <v>0.045347222222222226</v>
      </c>
      <c r="R19" s="17">
        <v>0.053078703703703704</v>
      </c>
      <c r="S19" s="22">
        <v>0.056053240740740744</v>
      </c>
      <c r="T19" s="21">
        <v>0.061967592592592595</v>
      </c>
      <c r="U19" s="17">
        <v>0.06568287037037036</v>
      </c>
      <c r="V19" s="22">
        <v>0.06662037037037037</v>
      </c>
      <c r="W19" s="21">
        <v>0.07253472222222222</v>
      </c>
      <c r="X19" s="17">
        <v>0.07442129629629629</v>
      </c>
      <c r="Y19" s="22">
        <v>0.07601851851851853</v>
      </c>
      <c r="Z19" s="21">
        <v>0.35180555555555554</v>
      </c>
      <c r="AA19" s="17">
        <v>0.35180555555555554</v>
      </c>
      <c r="AB19" s="22">
        <v>0.35582175925925924</v>
      </c>
      <c r="AC19" s="17">
        <v>0.12311342592592593</v>
      </c>
      <c r="AD19" s="22">
        <v>0.13192129629629631</v>
      </c>
      <c r="AE19" s="17">
        <v>0.09769675925925926</v>
      </c>
      <c r="AF19" s="22">
        <v>0.1159837962962963</v>
      </c>
      <c r="AG19" s="17">
        <v>0.08210648148148149</v>
      </c>
      <c r="AH19" s="22">
        <v>0.09069444444444445</v>
      </c>
      <c r="AI19" s="21">
        <v>0.04040509259259259</v>
      </c>
      <c r="AJ19" s="17">
        <v>0.040625</v>
      </c>
      <c r="AK19" s="17">
        <v>0.040682870370370376</v>
      </c>
      <c r="AL19" s="17">
        <v>0.04074074074074074</v>
      </c>
      <c r="AM19" s="17">
        <v>0.04082175925925926</v>
      </c>
      <c r="AN19" s="17">
        <v>0.04100694444444444</v>
      </c>
      <c r="AO19" s="17">
        <v>0.041122685185185186</v>
      </c>
      <c r="AP19" s="22">
        <v>0.04120370370370371</v>
      </c>
    </row>
    <row r="20" spans="1:42" ht="15">
      <c r="A20" s="14">
        <v>7</v>
      </c>
      <c r="B20" s="23" t="s">
        <v>21</v>
      </c>
      <c r="C20" s="15" t="s">
        <v>114</v>
      </c>
      <c r="D20" s="16" t="s">
        <v>115</v>
      </c>
      <c r="E20" s="16" t="s">
        <v>116</v>
      </c>
      <c r="F20" s="17">
        <f>R20-Q20+U20-T20+X20-W20+AA20-Z20</f>
        <v>0.004675925925926028</v>
      </c>
      <c r="G20" s="32">
        <f>COUNT(Q20,T20,W20,Z20,AC20,AE20,AG20,AI20)</f>
        <v>8</v>
      </c>
      <c r="H20" s="32">
        <f>COUNT(S20,V20,Y20)</f>
        <v>3</v>
      </c>
      <c r="I20" s="32">
        <f>IF(AND(AJ20&gt;AI20,AK20&gt;AJ20,AL20&gt;AK20,AM20&gt;AL20,AN20&gt;AM20,AO20&gt;AN20,AP20&gt;AO20,AI20&lt;&gt;0),1,0)</f>
        <v>1</v>
      </c>
      <c r="J20" s="32">
        <v>6</v>
      </c>
      <c r="K20" s="32">
        <v>13</v>
      </c>
      <c r="L20" s="19">
        <f>SUM(G20:K20)</f>
        <v>31</v>
      </c>
      <c r="M20" s="29">
        <f>E20-F20-(AF20-AE20)</f>
        <v>0.36657407407407394</v>
      </c>
      <c r="N20" s="29"/>
      <c r="O20" s="17">
        <v>0.03615740740740741</v>
      </c>
      <c r="P20" s="22">
        <v>0.24962962962962965</v>
      </c>
      <c r="Q20" s="21">
        <v>0.23150462962962962</v>
      </c>
      <c r="R20" s="17">
        <v>0.23157407407407407</v>
      </c>
      <c r="S20" s="22">
        <v>0.23945601851851853</v>
      </c>
      <c r="T20" s="21">
        <v>0.22072916666666667</v>
      </c>
      <c r="U20" s="17">
        <v>0.22146990740740743</v>
      </c>
      <c r="V20" s="22">
        <v>0.2233564814814815</v>
      </c>
      <c r="W20" s="21">
        <v>0.20525462962962962</v>
      </c>
      <c r="X20" s="17">
        <v>0.20836805555555557</v>
      </c>
      <c r="Y20" s="22">
        <v>0.2104398148148148</v>
      </c>
      <c r="Z20" s="21">
        <v>0.3552314814814815</v>
      </c>
      <c r="AA20" s="17">
        <v>0.35598379629629634</v>
      </c>
      <c r="AB20" s="22">
        <v>0.36262731481481486</v>
      </c>
      <c r="AC20" s="17">
        <v>0.17706018518518518</v>
      </c>
      <c r="AD20" s="22">
        <v>0.18425925925925926</v>
      </c>
      <c r="AE20" s="17">
        <v>0.1374189814814815</v>
      </c>
      <c r="AF20" s="22">
        <v>0.170625</v>
      </c>
      <c r="AG20" s="17">
        <v>0.11322916666666666</v>
      </c>
      <c r="AH20" s="22">
        <v>0.12015046296296296</v>
      </c>
      <c r="AI20" s="21">
        <v>0.2439699074074074</v>
      </c>
      <c r="AJ20" s="17">
        <v>0.24424768518518516</v>
      </c>
      <c r="AK20" s="17">
        <v>0.24430555555555555</v>
      </c>
      <c r="AL20" s="17">
        <v>0.244375</v>
      </c>
      <c r="AM20" s="17">
        <v>0.24449074074074073</v>
      </c>
      <c r="AN20" s="17">
        <v>0.24457175925925925</v>
      </c>
      <c r="AO20" s="17">
        <v>0.24466435185185187</v>
      </c>
      <c r="AP20" s="22">
        <v>0.2447222222222222</v>
      </c>
    </row>
    <row r="21" spans="1:42" ht="15">
      <c r="A21" s="14">
        <v>8</v>
      </c>
      <c r="B21" s="23" t="s">
        <v>21</v>
      </c>
      <c r="C21" s="15" t="s">
        <v>117</v>
      </c>
      <c r="D21" s="16" t="s">
        <v>118</v>
      </c>
      <c r="E21" s="16" t="s">
        <v>119</v>
      </c>
      <c r="F21" s="17">
        <f>R21-Q21+U21-T21+X21-W21+AA21-Z21</f>
        <v>0.01402777777777775</v>
      </c>
      <c r="G21" s="32">
        <f>COUNT(Q21,T21,W21,Z21,AC21,AE21,AG21,AI21)</f>
        <v>8</v>
      </c>
      <c r="H21" s="32">
        <f>COUNT(S21,V21,Y21)</f>
        <v>3</v>
      </c>
      <c r="I21" s="32">
        <f>IF(AND(AJ21&gt;AI21,AK21&gt;AJ21,AL21&gt;AK21,AM21&gt;AL21,AN21&gt;AM21,AO21&gt;AN21,AP21&gt;AO21,AI21&lt;&gt;0),1,0)</f>
        <v>1</v>
      </c>
      <c r="J21" s="32">
        <v>6</v>
      </c>
      <c r="K21" s="32">
        <v>13</v>
      </c>
      <c r="L21" s="19">
        <f>SUM(G21:K21)</f>
        <v>31</v>
      </c>
      <c r="M21" s="29">
        <f>E21-F21-(AF21-AE21)</f>
        <v>0.3777430555555556</v>
      </c>
      <c r="N21" s="29"/>
      <c r="O21" s="17">
        <v>0.03791666666666667</v>
      </c>
      <c r="P21" s="22">
        <v>0.22962962962962963</v>
      </c>
      <c r="Q21" s="21">
        <v>0.05420138888888889</v>
      </c>
      <c r="R21" s="17">
        <v>0.061956018518518514</v>
      </c>
      <c r="S21" s="22">
        <v>0.06523148148148149</v>
      </c>
      <c r="T21" s="21">
        <v>0.07190972222222222</v>
      </c>
      <c r="U21" s="17">
        <v>0.07383101851851852</v>
      </c>
      <c r="V21" s="22">
        <v>0.07561342592592592</v>
      </c>
      <c r="W21" s="21">
        <v>0.08260416666666666</v>
      </c>
      <c r="X21" s="17">
        <v>0.08646990740740741</v>
      </c>
      <c r="Y21" s="22">
        <v>0.0873148148148148</v>
      </c>
      <c r="Z21" s="21">
        <v>0.35555555555555557</v>
      </c>
      <c r="AA21" s="17">
        <v>0.35604166666666665</v>
      </c>
      <c r="AB21" s="22">
        <v>0.3623148148148148</v>
      </c>
      <c r="AC21" s="17">
        <v>0.14752314814814815</v>
      </c>
      <c r="AD21" s="22">
        <v>0.15724537037037037</v>
      </c>
      <c r="AE21" s="17">
        <v>0.12730324074074076</v>
      </c>
      <c r="AF21" s="22">
        <v>0.1411111111111111</v>
      </c>
      <c r="AG21" s="17">
        <v>0.09726851851851852</v>
      </c>
      <c r="AH21" s="22">
        <v>0.11126157407407407</v>
      </c>
      <c r="AI21" s="21">
        <v>0.04790509259259259</v>
      </c>
      <c r="AJ21" s="17">
        <v>0.04835648148148148</v>
      </c>
      <c r="AK21" s="17">
        <v>0.04847222222222222</v>
      </c>
      <c r="AL21" s="17">
        <v>0.04856481481481482</v>
      </c>
      <c r="AM21" s="17">
        <v>0.0487037037037037</v>
      </c>
      <c r="AN21" s="17">
        <v>0.048854166666666664</v>
      </c>
      <c r="AO21" s="17">
        <v>0.04898148148148148</v>
      </c>
      <c r="AP21" s="22">
        <v>0.0490625</v>
      </c>
    </row>
    <row r="22" spans="1:42" ht="15">
      <c r="A22" s="14">
        <v>9</v>
      </c>
      <c r="B22" s="14" t="s">
        <v>21</v>
      </c>
      <c r="C22" s="15" t="s">
        <v>90</v>
      </c>
      <c r="D22" s="16" t="s">
        <v>91</v>
      </c>
      <c r="E22" s="16" t="s">
        <v>92</v>
      </c>
      <c r="F22" s="17">
        <f>R22-Q22+U22-T22+X22-W22+AA22-Z22</f>
        <v>0.007118055555555558</v>
      </c>
      <c r="G22" s="32">
        <f>COUNT(Q22,T22,W22,Z22,AC22,AE22,AG22,AI22)</f>
        <v>8</v>
      </c>
      <c r="H22" s="32">
        <f>COUNT(S22,V22,Y22)</f>
        <v>2</v>
      </c>
      <c r="I22" s="32">
        <f>IF(AND(AJ22&gt;AI22,AK22&gt;AJ22,AL22&gt;AK22,AM22&gt;AL22,AN22&gt;AM22,AO22&gt;AN22,AP22&gt;AO22,AI22&lt;&gt;0),1,0)</f>
        <v>1</v>
      </c>
      <c r="J22" s="32">
        <v>6</v>
      </c>
      <c r="K22" s="32">
        <v>13</v>
      </c>
      <c r="L22" s="19">
        <f>SUM(G22:K22)</f>
        <v>30</v>
      </c>
      <c r="M22" s="29">
        <f>E22-F22-(AF22-AE22)</f>
        <v>0.3592476851851852</v>
      </c>
      <c r="N22" s="29"/>
      <c r="O22" s="17">
        <v>0.02513888888888889</v>
      </c>
      <c r="P22" s="22">
        <v>0.21376157407407406</v>
      </c>
      <c r="Q22" s="21">
        <v>0.038599537037037036</v>
      </c>
      <c r="R22" s="17">
        <v>0.04114583333333333</v>
      </c>
      <c r="S22" s="22">
        <v>0.05409722222222222</v>
      </c>
      <c r="T22" s="21">
        <v>0.060625</v>
      </c>
      <c r="U22" s="17">
        <v>0.061782407407407404</v>
      </c>
      <c r="V22" s="22">
        <v>0.06414351851851852</v>
      </c>
      <c r="W22" s="21">
        <v>0.07300925925925926</v>
      </c>
      <c r="X22" s="17">
        <v>0.07642361111111111</v>
      </c>
      <c r="Y22" s="22"/>
      <c r="Z22" s="21">
        <v>0.3073726851851852</v>
      </c>
      <c r="AA22" s="17">
        <v>0.3073726851851852</v>
      </c>
      <c r="AB22" s="22">
        <v>0.31277777777777777</v>
      </c>
      <c r="AC22" s="17">
        <v>0.12856481481481483</v>
      </c>
      <c r="AD22" s="22">
        <v>0.1377662037037037</v>
      </c>
      <c r="AE22" s="17">
        <v>0.10390046296296296</v>
      </c>
      <c r="AF22" s="22">
        <v>0.12341435185185186</v>
      </c>
      <c r="AG22" s="17">
        <v>0.08795138888888888</v>
      </c>
      <c r="AH22" s="22">
        <v>0.09471064814814815</v>
      </c>
      <c r="AI22" s="21">
        <v>0.03515046296296296</v>
      </c>
      <c r="AJ22" s="17">
        <v>0.0353125</v>
      </c>
      <c r="AK22" s="17">
        <v>0.035416666666666666</v>
      </c>
      <c r="AL22" s="17">
        <v>0.03547453703703704</v>
      </c>
      <c r="AM22" s="17">
        <v>0.0355787037037037</v>
      </c>
      <c r="AN22" s="17">
        <v>0.03568287037037037</v>
      </c>
      <c r="AO22" s="17">
        <v>0.035787037037037034</v>
      </c>
      <c r="AP22" s="22">
        <v>0.03584490740740741</v>
      </c>
    </row>
    <row r="23" spans="1:42" ht="15">
      <c r="A23" s="14">
        <v>10</v>
      </c>
      <c r="B23" s="23" t="s">
        <v>21</v>
      </c>
      <c r="C23" s="15" t="s">
        <v>129</v>
      </c>
      <c r="D23" s="16" t="s">
        <v>130</v>
      </c>
      <c r="E23" s="16" t="s">
        <v>131</v>
      </c>
      <c r="F23" s="17">
        <f>R23-Q23+U23-T23+X23-W23+AA23-Z23</f>
        <v>0.014629629629629659</v>
      </c>
      <c r="G23" s="32">
        <f>COUNT(Q23,T23,W23,Z23,AC23,AE23,AG23,AI23)</f>
        <v>8</v>
      </c>
      <c r="H23" s="32">
        <f>COUNT(S23,V23,Y23)</f>
        <v>3</v>
      </c>
      <c r="I23" s="32">
        <f>IF(AND(AJ23&gt;AI23,AK23&gt;AJ23,AL23&gt;AK23,AM23&gt;AL23,AN23&gt;AM23,AO23&gt;AN23,AP23&gt;AO23,AI23&lt;&gt;0),1,0)</f>
        <v>1</v>
      </c>
      <c r="J23" s="32">
        <v>6</v>
      </c>
      <c r="K23" s="32">
        <v>12</v>
      </c>
      <c r="L23" s="19">
        <f>SUM(G23:K23)</f>
        <v>30</v>
      </c>
      <c r="M23" s="29">
        <f>E23-F23-(AF23-AE23)</f>
        <v>0.368449074074074</v>
      </c>
      <c r="N23" s="29"/>
      <c r="O23" s="17">
        <v>0.02584490740740741</v>
      </c>
      <c r="P23" s="22">
        <v>0.23796296296296296</v>
      </c>
      <c r="Q23" s="21">
        <v>0.04435185185185186</v>
      </c>
      <c r="R23" s="17">
        <v>0.05251157407407408</v>
      </c>
      <c r="S23" s="22">
        <v>0.05824074074074074</v>
      </c>
      <c r="T23" s="21">
        <v>0.0650462962962963</v>
      </c>
      <c r="U23" s="17">
        <v>0.06738425925925927</v>
      </c>
      <c r="V23" s="22">
        <v>0.06923611111111111</v>
      </c>
      <c r="W23" s="21">
        <v>0.07697916666666667</v>
      </c>
      <c r="X23" s="17">
        <v>0.08111111111111112</v>
      </c>
      <c r="Y23" s="22">
        <v>0.0835185185185185</v>
      </c>
      <c r="Z23" s="21">
        <v>0.34813657407407406</v>
      </c>
      <c r="AA23" s="17">
        <v>0.34813657407407406</v>
      </c>
      <c r="AB23" s="22">
        <v>0.35533564814814816</v>
      </c>
      <c r="AC23" s="17">
        <v>0.10247685185185185</v>
      </c>
      <c r="AD23" s="22">
        <v>0.11193287037037036</v>
      </c>
      <c r="AE23" s="17">
        <v>0.1180787037037037</v>
      </c>
      <c r="AF23" s="22">
        <v>0.1431712962962963</v>
      </c>
      <c r="AG23" s="17">
        <v>0.1555324074074074</v>
      </c>
      <c r="AH23" s="22">
        <v>0.1662847222222222</v>
      </c>
      <c r="AI23" s="21">
        <v>0.03861111111111111</v>
      </c>
      <c r="AJ23" s="17">
        <v>0.03886574074074074</v>
      </c>
      <c r="AK23" s="17">
        <v>0.0390162037037037</v>
      </c>
      <c r="AL23" s="17">
        <v>0.03912037037037037</v>
      </c>
      <c r="AM23" s="17">
        <v>0.03925925925925926</v>
      </c>
      <c r="AN23" s="17">
        <v>0.03936342592592592</v>
      </c>
      <c r="AO23" s="17">
        <v>0.039502314814814816</v>
      </c>
      <c r="AP23" s="22">
        <v>0.03961805555555555</v>
      </c>
    </row>
    <row r="24" spans="1:42" ht="15">
      <c r="A24" s="14">
        <v>11</v>
      </c>
      <c r="B24" s="14" t="s">
        <v>21</v>
      </c>
      <c r="C24" s="15" t="s">
        <v>105</v>
      </c>
      <c r="D24" s="16" t="s">
        <v>106</v>
      </c>
      <c r="E24" s="16" t="s">
        <v>107</v>
      </c>
      <c r="F24" s="17">
        <f>R24-Q24+U24-T24+X24-W24+AA24-Z24</f>
        <v>0.006423611111111116</v>
      </c>
      <c r="G24" s="32">
        <f>COUNT(Q24,T24,W24,Z24,AC24,AE24,AG24,AI24)</f>
        <v>8</v>
      </c>
      <c r="H24" s="32">
        <f>COUNT(S24,V24,Y24)</f>
        <v>3</v>
      </c>
      <c r="I24" s="32">
        <f>IF(AND(AJ24&gt;AI24,AK24&gt;AJ24,AL24&gt;AK24,AM24&gt;AL24,AN24&gt;AM24,AO24&gt;AN24,AP24&gt;AO24,AI24&lt;&gt;0),1,0)</f>
        <v>1</v>
      </c>
      <c r="J24" s="32">
        <v>6</v>
      </c>
      <c r="K24" s="32">
        <v>12</v>
      </c>
      <c r="L24" s="19">
        <f>SUM(G24:K24)</f>
        <v>30</v>
      </c>
      <c r="M24" s="29">
        <f>E24-F24-(AF24-AE24)</f>
        <v>0.3764004629629629</v>
      </c>
      <c r="N24" s="29"/>
      <c r="O24" s="17">
        <v>0.02677083333333333</v>
      </c>
      <c r="P24" s="22">
        <v>0.19530092592592593</v>
      </c>
      <c r="Q24" s="21">
        <v>0.1775925925925926</v>
      </c>
      <c r="R24" s="17">
        <v>0.17766203703703706</v>
      </c>
      <c r="S24" s="22">
        <v>0.18391203703703704</v>
      </c>
      <c r="T24" s="21">
        <v>0.1660300925925926</v>
      </c>
      <c r="U24" s="17">
        <v>0.16738425925925926</v>
      </c>
      <c r="V24" s="22">
        <v>0.16965277777777776</v>
      </c>
      <c r="W24" s="21">
        <v>0.14873842592592593</v>
      </c>
      <c r="X24" s="17">
        <v>0.15373842592592593</v>
      </c>
      <c r="Y24" s="22">
        <v>0.15469907407407407</v>
      </c>
      <c r="Z24" s="21">
        <v>0.34817129629629634</v>
      </c>
      <c r="AA24" s="17">
        <v>0.34817129629629634</v>
      </c>
      <c r="AB24" s="22">
        <v>0.3552662037037037</v>
      </c>
      <c r="AC24" s="17">
        <v>0.09141203703703704</v>
      </c>
      <c r="AD24" s="22">
        <v>0.10101851851851851</v>
      </c>
      <c r="AE24" s="17">
        <v>0.11078703703703703</v>
      </c>
      <c r="AF24" s="22">
        <v>0.12335648148148148</v>
      </c>
      <c r="AG24" s="17">
        <v>0.13167824074074075</v>
      </c>
      <c r="AH24" s="22">
        <v>0.14347222222222222</v>
      </c>
      <c r="AI24" s="21">
        <v>0.18869212962962964</v>
      </c>
      <c r="AJ24" s="17">
        <v>0.18893518518518518</v>
      </c>
      <c r="AK24" s="17">
        <v>0.18923611111111113</v>
      </c>
      <c r="AL24" s="17">
        <v>0.18935185185185185</v>
      </c>
      <c r="AM24" s="17">
        <v>0.1895486111111111</v>
      </c>
      <c r="AN24" s="17">
        <v>0.18974537037037034</v>
      </c>
      <c r="AO24" s="17">
        <v>0.18987268518518519</v>
      </c>
      <c r="AP24" s="22">
        <v>0.18996527777777775</v>
      </c>
    </row>
    <row r="25" spans="1:42" ht="15">
      <c r="A25" s="14">
        <v>12</v>
      </c>
      <c r="B25" s="14" t="s">
        <v>21</v>
      </c>
      <c r="C25" s="15" t="s">
        <v>87</v>
      </c>
      <c r="D25" s="16" t="s">
        <v>88</v>
      </c>
      <c r="E25" s="16" t="s">
        <v>89</v>
      </c>
      <c r="F25" s="17">
        <f>R25-Q25+U25-T25+X25-W25+AA25-Z25</f>
        <v>0.0045486111111111005</v>
      </c>
      <c r="G25" s="32">
        <f>COUNT(Q25,T25,W25,Z25,AC25,AE25,AG25,AI25)</f>
        <v>8</v>
      </c>
      <c r="H25" s="32">
        <f>COUNT(S25,V25,Y25)</f>
        <v>2</v>
      </c>
      <c r="I25" s="32">
        <f>IF(AND(AJ25&gt;AI25,AK25&gt;AJ25,AL25&gt;AK25,AM25&gt;AL25,AN25&gt;AM25,AO25&gt;AN25,AP25&gt;AO25,AI25&lt;&gt;0),1,0)</f>
        <v>0</v>
      </c>
      <c r="J25" s="32">
        <v>6</v>
      </c>
      <c r="K25" s="32">
        <v>13</v>
      </c>
      <c r="L25" s="19">
        <f>SUM(G25:K25)</f>
        <v>29</v>
      </c>
      <c r="M25" s="29">
        <f>E25-F25-(AF25-AE25)</f>
        <v>0.3618171296296297</v>
      </c>
      <c r="N25" s="29"/>
      <c r="O25" s="17">
        <v>0.02517361111111111</v>
      </c>
      <c r="P25" s="22">
        <v>0.21385416666666668</v>
      </c>
      <c r="Q25" s="21">
        <v>0.03858796296296297</v>
      </c>
      <c r="R25" s="17">
        <v>0.04082175925925926</v>
      </c>
      <c r="S25" s="22">
        <v>0.05094907407407407</v>
      </c>
      <c r="T25" s="21">
        <v>0.06055555555555556</v>
      </c>
      <c r="U25" s="17">
        <v>0.06114583333333334</v>
      </c>
      <c r="V25" s="22">
        <v>0.06283564814814814</v>
      </c>
      <c r="W25" s="21">
        <v>0.07290509259259259</v>
      </c>
      <c r="X25" s="17">
        <v>0.07462962962962963</v>
      </c>
      <c r="Y25" s="22"/>
      <c r="Z25" s="21">
        <v>0.3224537037037037</v>
      </c>
      <c r="AA25" s="17">
        <v>0.3224537037037037</v>
      </c>
      <c r="AB25" s="22">
        <v>0.3278009259259259</v>
      </c>
      <c r="AC25" s="17">
        <v>0.12861111111111112</v>
      </c>
      <c r="AD25" s="22">
        <v>0.13770833333333335</v>
      </c>
      <c r="AE25" s="17">
        <v>0.10386574074074073</v>
      </c>
      <c r="AF25" s="17">
        <v>0.1233449074074074</v>
      </c>
      <c r="AG25" s="17">
        <v>0.08778935185185184</v>
      </c>
      <c r="AH25" s="22">
        <v>0.0947337962962963</v>
      </c>
      <c r="AI25" s="21">
        <v>0.0353587962962963</v>
      </c>
      <c r="AJ25" s="17">
        <v>0.035625</v>
      </c>
      <c r="AK25" s="17">
        <v>0.03575231481481481</v>
      </c>
      <c r="AL25" s="17">
        <v>0.035868055555555556</v>
      </c>
      <c r="AM25" s="17">
        <v>0.03597222222222222</v>
      </c>
      <c r="AN25" s="17">
        <v>0.03608796296296297</v>
      </c>
      <c r="AO25" s="17">
        <v>0.0362037037037037</v>
      </c>
      <c r="AP25" s="22"/>
    </row>
    <row r="26" spans="1:42" ht="15">
      <c r="A26" s="14">
        <v>13</v>
      </c>
      <c r="B26" s="23" t="s">
        <v>21</v>
      </c>
      <c r="C26" s="15" t="s">
        <v>162</v>
      </c>
      <c r="D26" s="16" t="s">
        <v>163</v>
      </c>
      <c r="E26" s="16" t="s">
        <v>164</v>
      </c>
      <c r="F26" s="17">
        <f>R26-Q26+U26-T26+X26-W26+AA26-Z26</f>
        <v>0.006979166666666703</v>
      </c>
      <c r="G26" s="32">
        <f>COUNT(Q26,T26,W26,Z26,AC26,AE26,AG26,AI26)</f>
        <v>8</v>
      </c>
      <c r="H26" s="32">
        <f>COUNT(S26,V26,Y26)</f>
        <v>2</v>
      </c>
      <c r="I26" s="32">
        <f>IF(AND(AJ26&gt;AI26,AK26&gt;AJ26,AL26&gt;AK26,AM26&gt;AL26,AN26&gt;AM26,AO26&gt;AN26,AP26&gt;AO26,AI26&lt;&gt;0),1,0)</f>
        <v>1</v>
      </c>
      <c r="J26" s="32">
        <v>6</v>
      </c>
      <c r="K26" s="32">
        <v>12</v>
      </c>
      <c r="L26" s="19">
        <f>SUM(G26:K26)</f>
        <v>29</v>
      </c>
      <c r="M26" s="29">
        <f>E26-F26-(AF26-AE26)</f>
        <v>0.37633101851851847</v>
      </c>
      <c r="N26" s="29"/>
      <c r="O26" s="17">
        <v>0.026284722222222223</v>
      </c>
      <c r="P26" s="22">
        <v>0.2655092592592592</v>
      </c>
      <c r="Q26" s="21">
        <v>0.23748842592592592</v>
      </c>
      <c r="R26" s="17">
        <v>0.23751157407407408</v>
      </c>
      <c r="S26" s="22">
        <v>0.2509837962962963</v>
      </c>
      <c r="T26" s="21">
        <v>0.22550925925925924</v>
      </c>
      <c r="U26" s="17">
        <v>0.22621527777777775</v>
      </c>
      <c r="V26" s="22">
        <v>0.229537037037037</v>
      </c>
      <c r="W26" s="21">
        <v>0.2063773148148148</v>
      </c>
      <c r="X26" s="17">
        <v>0.21144675925925926</v>
      </c>
      <c r="Y26" s="22"/>
      <c r="Z26" s="21">
        <v>0.3603356481481481</v>
      </c>
      <c r="AA26" s="17">
        <v>0.3615162037037037</v>
      </c>
      <c r="AB26" s="22">
        <v>0.3712037037037037</v>
      </c>
      <c r="AC26" s="17">
        <v>0.17760416666666667</v>
      </c>
      <c r="AD26" s="22">
        <v>0.19056712962962963</v>
      </c>
      <c r="AE26" s="17">
        <v>0.13725694444444445</v>
      </c>
      <c r="AF26" s="22">
        <v>0.17059027777777777</v>
      </c>
      <c r="AG26" s="17">
        <v>0.11219907407407408</v>
      </c>
      <c r="AH26" s="22">
        <v>0.12302083333333334</v>
      </c>
      <c r="AI26" s="21">
        <v>0.2581481481481482</v>
      </c>
      <c r="AJ26" s="17">
        <v>0.2583796296296296</v>
      </c>
      <c r="AK26" s="17">
        <v>0.25851851851851854</v>
      </c>
      <c r="AL26" s="17">
        <v>0.25863425925925926</v>
      </c>
      <c r="AM26" s="17">
        <v>0.2587847222222222</v>
      </c>
      <c r="AN26" s="17">
        <v>0.25893518518518516</v>
      </c>
      <c r="AO26" s="17">
        <v>0.25908564814814816</v>
      </c>
      <c r="AP26" s="22">
        <v>0.25916666666666666</v>
      </c>
    </row>
    <row r="27" spans="1:42" ht="15">
      <c r="A27" s="14">
        <v>14</v>
      </c>
      <c r="B27" s="23" t="s">
        <v>21</v>
      </c>
      <c r="C27" s="15" t="s">
        <v>150</v>
      </c>
      <c r="D27" s="16" t="s">
        <v>151</v>
      </c>
      <c r="E27" s="16" t="s">
        <v>152</v>
      </c>
      <c r="F27" s="17">
        <f>R27-Q27+U27-T27+X27-W27+AA27-Z27</f>
        <v>0.008726851851851888</v>
      </c>
      <c r="G27" s="32">
        <f>COUNT(Q27,T27,W27,Z27,AC27,AE27,AG27,AI27)</f>
        <v>7</v>
      </c>
      <c r="H27" s="32">
        <f>COUNT(S27,V27,Y27)</f>
        <v>3</v>
      </c>
      <c r="I27" s="32">
        <f>IF(AND(AJ27&gt;AI27,AK27&gt;AJ27,AL27&gt;AK27,AM27&gt;AL27,AN27&gt;AM27,AO27&gt;AN27,AP27&gt;AO27,AI27&lt;&gt;0),1,0)</f>
        <v>1</v>
      </c>
      <c r="J27" s="32">
        <v>6</v>
      </c>
      <c r="K27" s="32">
        <v>9</v>
      </c>
      <c r="L27" s="19">
        <f>SUM(G27:K27)</f>
        <v>26</v>
      </c>
      <c r="M27" s="29">
        <f>E27-F27-(AF27-AE27)</f>
        <v>0.37824074074074066</v>
      </c>
      <c r="N27" s="29"/>
      <c r="O27" s="17">
        <v>0.03703703703703704</v>
      </c>
      <c r="P27" s="22">
        <v>0.26708333333333334</v>
      </c>
      <c r="Q27" s="21">
        <v>0.23287037037037037</v>
      </c>
      <c r="R27" s="17">
        <v>0.23293981481481482</v>
      </c>
      <c r="S27" s="22">
        <v>0.2427314814814815</v>
      </c>
      <c r="T27" s="21">
        <v>0.24886574074074075</v>
      </c>
      <c r="U27" s="17">
        <v>0.25008101851851855</v>
      </c>
      <c r="V27" s="22">
        <v>0.2529282407407408</v>
      </c>
      <c r="W27" s="21">
        <v>0.09601851851851852</v>
      </c>
      <c r="X27" s="17">
        <v>0.10346064814814815</v>
      </c>
      <c r="Y27" s="22">
        <v>0.10616898148148148</v>
      </c>
      <c r="Z27" s="21"/>
      <c r="AA27" s="17"/>
      <c r="AB27" s="22"/>
      <c r="AC27" s="17">
        <v>0.211875</v>
      </c>
      <c r="AD27" s="22">
        <v>0.2212037037037037</v>
      </c>
      <c r="AE27" s="17">
        <v>0.18002314814814815</v>
      </c>
      <c r="AF27" s="22">
        <v>0.2058101851851852</v>
      </c>
      <c r="AG27" s="17">
        <v>0.15400462962962963</v>
      </c>
      <c r="AH27" s="22">
        <v>0.16385416666666666</v>
      </c>
      <c r="AI27" s="21">
        <v>0.2607175925925926</v>
      </c>
      <c r="AJ27" s="17">
        <v>0.2609722222222222</v>
      </c>
      <c r="AK27" s="17">
        <v>0.26109953703703703</v>
      </c>
      <c r="AL27" s="17">
        <v>0.26136574074074076</v>
      </c>
      <c r="AM27" s="17">
        <v>0.26152777777777775</v>
      </c>
      <c r="AN27" s="17">
        <v>0.26167824074074075</v>
      </c>
      <c r="AO27" s="17">
        <v>0.26186342592592593</v>
      </c>
      <c r="AP27" s="22">
        <v>0.262025462962963</v>
      </c>
    </row>
    <row r="28" spans="1:42" ht="15">
      <c r="A28" s="14">
        <v>15</v>
      </c>
      <c r="B28" s="14" t="s">
        <v>21</v>
      </c>
      <c r="C28" s="15" t="s">
        <v>84</v>
      </c>
      <c r="D28" s="16" t="s">
        <v>85</v>
      </c>
      <c r="E28" s="16" t="s">
        <v>86</v>
      </c>
      <c r="F28" s="17">
        <f>R28-Q28+U28-T28+X28-W28+AA28-Z28</f>
        <v>0.0027777777777777124</v>
      </c>
      <c r="G28" s="32">
        <f>COUNT(Q28,T28,W28,Z28,AC28,AE28,AG28,AI28)</f>
        <v>7</v>
      </c>
      <c r="H28" s="32">
        <f>COUNT(S28,V28,Y28)</f>
        <v>3</v>
      </c>
      <c r="I28" s="32">
        <f>IF(AND(AJ28&gt;AI28,AK28&gt;AJ28,AL28&gt;AK28,AM28&gt;AL28,AN28&gt;AM28,AO28&gt;AN28,AP28&gt;AO28,AI28&lt;&gt;0),1,0)</f>
        <v>1</v>
      </c>
      <c r="J28" s="32">
        <v>6</v>
      </c>
      <c r="K28" s="32">
        <v>8</v>
      </c>
      <c r="L28" s="19">
        <f>SUM(G28:K28)</f>
        <v>25</v>
      </c>
      <c r="M28" s="29">
        <f>E28-F28-(AF28-AE28)</f>
        <v>0.3616203703703704</v>
      </c>
      <c r="N28" s="29"/>
      <c r="O28" s="17">
        <v>0.05738425925925925</v>
      </c>
      <c r="P28" s="22">
        <v>0.26125</v>
      </c>
      <c r="Q28" s="21">
        <v>0.24111111111111114</v>
      </c>
      <c r="R28" s="17">
        <v>0.24118055555555554</v>
      </c>
      <c r="S28" s="22">
        <v>0.2498611111111111</v>
      </c>
      <c r="T28" s="21">
        <v>0.23216435185185183</v>
      </c>
      <c r="U28" s="17">
        <v>0.23216435185185183</v>
      </c>
      <c r="V28" s="22">
        <v>0.23392361111111112</v>
      </c>
      <c r="W28" s="21">
        <v>0.21171296296296296</v>
      </c>
      <c r="X28" s="17">
        <v>0.21442129629629628</v>
      </c>
      <c r="Y28" s="22">
        <v>0.2169675925925926</v>
      </c>
      <c r="Z28" s="21"/>
      <c r="AA28" s="17"/>
      <c r="AB28" s="22"/>
      <c r="AC28" s="17">
        <v>0.18421296296296297</v>
      </c>
      <c r="AD28" s="22">
        <v>0.19371527777777778</v>
      </c>
      <c r="AE28" s="17">
        <v>0.15721064814814814</v>
      </c>
      <c r="AF28" s="22">
        <v>0.1772800925925926</v>
      </c>
      <c r="AG28" s="17">
        <v>0.1305324074074074</v>
      </c>
      <c r="AH28" s="22">
        <v>0.14319444444444443</v>
      </c>
      <c r="AI28" s="21">
        <v>0.25484953703703705</v>
      </c>
      <c r="AJ28" s="17">
        <v>0.255</v>
      </c>
      <c r="AK28" s="17">
        <v>0.2550925925925926</v>
      </c>
      <c r="AL28" s="17">
        <v>0.2551736111111111</v>
      </c>
      <c r="AM28" s="17">
        <v>0.25533564814814813</v>
      </c>
      <c r="AN28" s="17">
        <v>0.25546296296296295</v>
      </c>
      <c r="AO28" s="17">
        <v>0.2556365740740741</v>
      </c>
      <c r="AP28" s="22">
        <v>0.2557175925925926</v>
      </c>
    </row>
    <row r="29" spans="1:42" ht="15">
      <c r="A29" s="14">
        <v>16</v>
      </c>
      <c r="B29" s="23" t="s">
        <v>21</v>
      </c>
      <c r="C29" s="15" t="s">
        <v>147</v>
      </c>
      <c r="D29" s="16" t="s">
        <v>148</v>
      </c>
      <c r="E29" s="16" t="s">
        <v>149</v>
      </c>
      <c r="F29" s="17">
        <f>R29-Q29+U29-T29+X29-W29+AA29-Z29</f>
        <v>0.01733796296296297</v>
      </c>
      <c r="G29" s="32">
        <f>COUNT(Q29,T29,W29,Z29,AC29,AE29,AG29,AI29)</f>
        <v>7</v>
      </c>
      <c r="H29" s="32">
        <f>COUNT(S29,V29,Y29)</f>
        <v>2</v>
      </c>
      <c r="I29" s="32">
        <f>IF(AND(AJ29&gt;AI29,AK29&gt;AJ29,AL29&gt;AK29,AM29&gt;AL29,AN29&gt;AM29,AO29&gt;AN29,AP29&gt;AO29,AI29&lt;&gt;0),1,0)</f>
        <v>0</v>
      </c>
      <c r="J29" s="32">
        <v>6</v>
      </c>
      <c r="K29" s="32">
        <v>8</v>
      </c>
      <c r="L29" s="19">
        <f>SUM(G29:K29)</f>
        <v>23</v>
      </c>
      <c r="M29" s="29">
        <f>E29-F29-(AF29-AE29)</f>
        <v>0.3489467592592593</v>
      </c>
      <c r="N29" s="29"/>
      <c r="O29" s="17">
        <v>0.028425925925925924</v>
      </c>
      <c r="P29" s="22">
        <v>0.30158564814814814</v>
      </c>
      <c r="Q29" s="21">
        <v>0.04863425925925926</v>
      </c>
      <c r="R29" s="17">
        <v>0.05979166666666667</v>
      </c>
      <c r="S29" s="22">
        <v>0.06922453703703703</v>
      </c>
      <c r="T29" s="21">
        <v>0.07627314814814816</v>
      </c>
      <c r="U29" s="17">
        <v>0.07778935185185186</v>
      </c>
      <c r="V29" s="22">
        <v>0.08087962962962963</v>
      </c>
      <c r="W29" s="21">
        <v>0.09038194444444443</v>
      </c>
      <c r="X29" s="17">
        <v>0.0950462962962963</v>
      </c>
      <c r="Y29" s="22"/>
      <c r="Z29" s="21"/>
      <c r="AA29" s="17"/>
      <c r="AB29" s="22"/>
      <c r="AC29" s="17">
        <v>0.18572916666666664</v>
      </c>
      <c r="AD29" s="22">
        <v>0.19929398148148147</v>
      </c>
      <c r="AE29" s="17">
        <v>0.1317824074074074</v>
      </c>
      <c r="AF29" s="22">
        <v>0.17802083333333332</v>
      </c>
      <c r="AG29" s="17">
        <v>0.10935185185185185</v>
      </c>
      <c r="AH29" s="22">
        <v>0.12027777777777778</v>
      </c>
      <c r="AI29" s="21">
        <v>0.04269675925925926</v>
      </c>
      <c r="AJ29" s="17"/>
      <c r="AK29" s="17">
        <v>0.04306712962962963</v>
      </c>
      <c r="AL29" s="17">
        <v>0.043263888888888886</v>
      </c>
      <c r="AM29" s="17">
        <v>0.0433912037037037</v>
      </c>
      <c r="AN29" s="17">
        <v>0.043599537037037034</v>
      </c>
      <c r="AO29" s="17">
        <v>0.04386574074074074</v>
      </c>
      <c r="AP29" s="22">
        <v>0.044363425925925924</v>
      </c>
    </row>
    <row r="30" spans="1:42" ht="15">
      <c r="A30" s="14">
        <v>17</v>
      </c>
      <c r="B30" s="23" t="s">
        <v>21</v>
      </c>
      <c r="C30" s="15" t="s">
        <v>156</v>
      </c>
      <c r="D30" s="16" t="s">
        <v>157</v>
      </c>
      <c r="E30" s="16" t="s">
        <v>158</v>
      </c>
      <c r="F30" s="17">
        <f>R30-Q30+U30-T30+X30-W30+AA30-Z30</f>
        <v>0.00658564814814816</v>
      </c>
      <c r="G30" s="32">
        <f>COUNT(Q30,T30,W30,Z30,AC30,AE30,AG30,AI30)</f>
        <v>7</v>
      </c>
      <c r="H30" s="32">
        <f>COUNT(S30,V30,Y30)</f>
        <v>3</v>
      </c>
      <c r="I30" s="32">
        <f>IF(AND(AJ30&gt;AI30,AK30&gt;AJ30,AL30&gt;AK30,AM30&gt;AL30,AN30&gt;AM30,AO30&gt;AN30,AP30&gt;AO30,AI30&lt;&gt;0),1,0)</f>
        <v>1</v>
      </c>
      <c r="J30" s="32">
        <v>2</v>
      </c>
      <c r="K30" s="32">
        <v>6</v>
      </c>
      <c r="L30" s="19">
        <f>SUM(G30:K30)</f>
        <v>19</v>
      </c>
      <c r="M30" s="29">
        <f>E30-F30-(AF30-AE30)</f>
        <v>0.3719212962962963</v>
      </c>
      <c r="N30" s="29"/>
      <c r="O30" s="17">
        <v>0.05589120370370371</v>
      </c>
      <c r="P30" s="22">
        <v>0.3212847222222222</v>
      </c>
      <c r="Q30" s="21">
        <v>0.27796296296296297</v>
      </c>
      <c r="R30" s="17">
        <v>0.2779976851851852</v>
      </c>
      <c r="S30" s="22">
        <v>0.29129629629629633</v>
      </c>
      <c r="T30" s="21">
        <v>0.3080787037037037</v>
      </c>
      <c r="U30" s="17">
        <v>0.30873842592592593</v>
      </c>
      <c r="V30" s="22">
        <v>0.31266203703703704</v>
      </c>
      <c r="W30" s="21">
        <v>0.1476273148148148</v>
      </c>
      <c r="X30" s="17">
        <v>0.15351851851851853</v>
      </c>
      <c r="Y30" s="22">
        <v>0.15778935185185186</v>
      </c>
      <c r="Z30" s="21"/>
      <c r="AA30" s="17"/>
      <c r="AB30" s="22"/>
      <c r="AC30" s="17">
        <v>0.2565162037037037</v>
      </c>
      <c r="AD30" s="22">
        <v>0.26598379629629626</v>
      </c>
      <c r="AE30" s="17">
        <v>0.21211805555555555</v>
      </c>
      <c r="AF30" s="22">
        <v>0.2483101851851852</v>
      </c>
      <c r="AG30" s="17">
        <v>0.1870138888888889</v>
      </c>
      <c r="AH30" s="22">
        <v>0.19622685185185185</v>
      </c>
      <c r="AI30" s="21">
        <v>0.2963078703703704</v>
      </c>
      <c r="AJ30" s="17">
        <v>0.2965625</v>
      </c>
      <c r="AK30" s="17">
        <v>0.2966666666666667</v>
      </c>
      <c r="AL30" s="17">
        <v>0.2968287037037037</v>
      </c>
      <c r="AM30" s="17">
        <v>0.2969907407407408</v>
      </c>
      <c r="AN30" s="17">
        <v>0.2971064814814815</v>
      </c>
      <c r="AO30" s="17">
        <v>0.29736111111111113</v>
      </c>
      <c r="AP30" s="22">
        <v>0.29746527777777776</v>
      </c>
    </row>
    <row r="31" spans="1:42" ht="15">
      <c r="A31" s="14">
        <v>18</v>
      </c>
      <c r="B31" s="14" t="s">
        <v>21</v>
      </c>
      <c r="C31" s="15" t="s">
        <v>102</v>
      </c>
      <c r="D31" s="16" t="s">
        <v>103</v>
      </c>
      <c r="E31" s="16" t="s">
        <v>104</v>
      </c>
      <c r="F31" s="17">
        <f>R31-Q31+U31-T31+X31-W31+AA31-Z31</f>
        <v>0.006168981481481428</v>
      </c>
      <c r="G31" s="32">
        <f>COUNT(Q31,T31,W31,Z31,AC31,AE31,AG31,AI31)</f>
        <v>6</v>
      </c>
      <c r="H31" s="32">
        <f>COUNT(S31,V31,Y31)</f>
        <v>2</v>
      </c>
      <c r="I31" s="32">
        <f>IF(AND(AJ31&gt;AI31,AK31&gt;AJ31,AL31&gt;AK31,AM31&gt;AL31,AN31&gt;AM31,AO31&gt;AN31,AP31&gt;AO31,AI31&lt;&gt;0),1,0)</f>
        <v>1</v>
      </c>
      <c r="J31" s="32">
        <v>0</v>
      </c>
      <c r="K31" s="32">
        <v>5</v>
      </c>
      <c r="L31" s="19">
        <f>SUM(G31:K31)</f>
        <v>14</v>
      </c>
      <c r="M31" s="29">
        <f>E31-F31-(AF31-AE31)</f>
        <v>0.38890046296296304</v>
      </c>
      <c r="N31" s="29"/>
      <c r="O31" s="17">
        <v>0.041180555555555554</v>
      </c>
      <c r="P31" s="22">
        <v>0.2935069444444444</v>
      </c>
      <c r="Q31" s="21">
        <v>0.2479513888888889</v>
      </c>
      <c r="R31" s="17">
        <v>0.24806712962962962</v>
      </c>
      <c r="S31" s="22">
        <v>0.26598379629629626</v>
      </c>
      <c r="T31" s="21">
        <v>0.2810300925925926</v>
      </c>
      <c r="U31" s="17">
        <v>0.2821180555555555</v>
      </c>
      <c r="V31" s="22">
        <v>0.28596064814814814</v>
      </c>
      <c r="W31" s="21">
        <v>0.1656712962962963</v>
      </c>
      <c r="X31" s="17">
        <v>0.17063657407407407</v>
      </c>
      <c r="Y31" s="22"/>
      <c r="Z31" s="21"/>
      <c r="AA31" s="17"/>
      <c r="AB31" s="22"/>
      <c r="AC31" s="17">
        <v>0.2104976851851852</v>
      </c>
      <c r="AD31" s="22">
        <v>0.2290625</v>
      </c>
      <c r="AE31" s="17"/>
      <c r="AF31" s="22"/>
      <c r="AG31" s="17">
        <v>0.13684027777777777</v>
      </c>
      <c r="AH31" s="22">
        <v>0.1574074074074074</v>
      </c>
      <c r="AI31" s="21">
        <v>0.27174768518518516</v>
      </c>
      <c r="AJ31" s="17">
        <v>0.2720601851851852</v>
      </c>
      <c r="AK31" s="17">
        <v>0.2722569444444444</v>
      </c>
      <c r="AL31" s="17">
        <v>0.2724652777777778</v>
      </c>
      <c r="AM31" s="17">
        <v>0.27265046296296297</v>
      </c>
      <c r="AN31" s="17">
        <v>0.2727893518518519</v>
      </c>
      <c r="AO31" s="17">
        <v>0.27293981481481483</v>
      </c>
      <c r="AP31" s="22">
        <v>0.2730902777777778</v>
      </c>
    </row>
    <row r="32" spans="1:42" ht="15">
      <c r="A32" s="14">
        <v>19</v>
      </c>
      <c r="B32" s="14" t="s">
        <v>21</v>
      </c>
      <c r="C32" s="15" t="s">
        <v>63</v>
      </c>
      <c r="D32" s="16" t="s">
        <v>64</v>
      </c>
      <c r="E32" s="16" t="s">
        <v>65</v>
      </c>
      <c r="F32" s="17">
        <f>R32-Q32+U32-T32+X32-W32+AA32-Z32</f>
        <v>0.012928240740740699</v>
      </c>
      <c r="G32" s="32">
        <f>COUNT(Q32,T32,W32,Z32,AC32,AE32,AG32,AI32)</f>
        <v>6</v>
      </c>
      <c r="H32" s="32">
        <f>COUNT(S32,V32,Y32)</f>
        <v>3</v>
      </c>
      <c r="I32" s="32">
        <f>IF(AND(AJ32&gt;AI32,AK32&gt;AJ32,AL32&gt;AK32,AM32&gt;AL32,AN32&gt;AM32,AO32&gt;AN32,AP32&gt;AO32,AI32&lt;&gt;0),1,0)</f>
        <v>0</v>
      </c>
      <c r="J32" s="32">
        <v>0</v>
      </c>
      <c r="K32" s="32">
        <v>4</v>
      </c>
      <c r="L32" s="19">
        <f>SUM(G32:K32)</f>
        <v>13</v>
      </c>
      <c r="M32" s="29">
        <f>E32-F32-(AF32-AE32)</f>
        <v>0.29628472222222224</v>
      </c>
      <c r="N32" s="29"/>
      <c r="O32" s="17">
        <v>0.06957175925925925</v>
      </c>
      <c r="P32" s="22"/>
      <c r="Q32" s="21">
        <v>0.08969907407407407</v>
      </c>
      <c r="R32" s="17">
        <v>0.0933912037037037</v>
      </c>
      <c r="S32" s="22">
        <v>0.10317129629629629</v>
      </c>
      <c r="T32" s="21">
        <v>0.10989583333333335</v>
      </c>
      <c r="U32" s="17">
        <v>0.11546296296296295</v>
      </c>
      <c r="V32" s="22">
        <v>0.11684027777777778</v>
      </c>
      <c r="W32" s="21">
        <v>0.129375</v>
      </c>
      <c r="X32" s="17">
        <v>0.13304398148148147</v>
      </c>
      <c r="Y32" s="22">
        <v>0.13418981481481482</v>
      </c>
      <c r="Z32" s="21"/>
      <c r="AA32" s="17"/>
      <c r="AB32" s="22"/>
      <c r="AC32" s="17"/>
      <c r="AD32" s="22"/>
      <c r="AE32" s="17">
        <v>0.1753125</v>
      </c>
      <c r="AF32" s="22">
        <v>0.21042824074074074</v>
      </c>
      <c r="AG32" s="17">
        <v>0.14652777777777778</v>
      </c>
      <c r="AH32" s="22">
        <v>0.15633101851851852</v>
      </c>
      <c r="AI32" s="21">
        <v>0.08082175925925926</v>
      </c>
      <c r="AJ32" s="17">
        <v>0.08141203703703703</v>
      </c>
      <c r="AK32" s="17">
        <v>0.08159722222222222</v>
      </c>
      <c r="AL32" s="17">
        <v>0.08171296296296296</v>
      </c>
      <c r="AM32" s="17">
        <v>0.08180555555555556</v>
      </c>
      <c r="AN32" s="17">
        <v>0.08193287037037038</v>
      </c>
      <c r="AO32" s="17"/>
      <c r="AP32" s="22">
        <v>0.08204861111111111</v>
      </c>
    </row>
    <row r="33" spans="1:42" ht="15">
      <c r="A33" s="14">
        <v>20</v>
      </c>
      <c r="B33" s="14" t="s">
        <v>21</v>
      </c>
      <c r="C33" s="15" t="s">
        <v>48</v>
      </c>
      <c r="D33" s="53" t="s">
        <v>49</v>
      </c>
      <c r="E33" s="16" t="s">
        <v>50</v>
      </c>
      <c r="F33" s="17">
        <f>R33-Q33+U33-T33+X33-W33+AA33-Z33</f>
        <v>0.019351851851851856</v>
      </c>
      <c r="G33" s="32">
        <f>COUNT(Q33,T33,W33,Z33,AC33,AE33,AG33,AI33)</f>
        <v>7</v>
      </c>
      <c r="H33" s="32">
        <f>COUNT(S33,V33,Y33)</f>
        <v>3</v>
      </c>
      <c r="I33" s="32">
        <f>IF(AND(AJ33&gt;AI33,AK33&gt;AJ33,AL33&gt;AK33,AM33&gt;AL33,AN33&gt;AM33,AO33&gt;AN33,AP33&gt;AO33,AI33&lt;&gt;0),1,0)</f>
        <v>1</v>
      </c>
      <c r="J33" s="32"/>
      <c r="K33" s="32"/>
      <c r="L33" s="19">
        <f>SUM(G33:K33)</f>
        <v>11</v>
      </c>
      <c r="M33" s="29">
        <f>E33-F33-(AF33-AE33)</f>
        <v>0.2631712962962963</v>
      </c>
      <c r="N33" s="29" t="s">
        <v>293</v>
      </c>
      <c r="O33" s="17">
        <v>0.027893518518518515</v>
      </c>
      <c r="P33" s="22">
        <v>0.22094907407407408</v>
      </c>
      <c r="Q33" s="21">
        <v>0.04662037037037037</v>
      </c>
      <c r="R33" s="17">
        <v>0.05815972222222222</v>
      </c>
      <c r="S33" s="22">
        <v>0.06189814814814815</v>
      </c>
      <c r="T33" s="21">
        <v>0.0665162037037037</v>
      </c>
      <c r="U33" s="17">
        <v>0.0682175925925926</v>
      </c>
      <c r="V33" s="22">
        <v>0.06935185185185185</v>
      </c>
      <c r="W33" s="21">
        <v>0.07704861111111111</v>
      </c>
      <c r="X33" s="17">
        <v>0.08315972222222222</v>
      </c>
      <c r="Y33" s="22">
        <v>0.08402777777777777</v>
      </c>
      <c r="Z33" s="21"/>
      <c r="AA33" s="17"/>
      <c r="AB33" s="22"/>
      <c r="AC33" s="17">
        <v>0.13641203703703705</v>
      </c>
      <c r="AD33" s="22">
        <v>0.1379513888888889</v>
      </c>
      <c r="AE33" s="17">
        <v>0.11307870370370371</v>
      </c>
      <c r="AF33" s="22">
        <v>0.1315162037037037</v>
      </c>
      <c r="AG33" s="17">
        <v>0.09458333333333334</v>
      </c>
      <c r="AH33" s="22">
        <v>0.10438657407407408</v>
      </c>
      <c r="AI33" s="21">
        <v>0.041215277777777774</v>
      </c>
      <c r="AJ33" s="17">
        <v>0.04179398148148148</v>
      </c>
      <c r="AK33" s="17">
        <v>0.04188657407407407</v>
      </c>
      <c r="AL33" s="17">
        <v>0.041944444444444444</v>
      </c>
      <c r="AM33" s="17">
        <v>0.042025462962962966</v>
      </c>
      <c r="AN33" s="17">
        <v>0.04224537037037037</v>
      </c>
      <c r="AO33" s="17">
        <v>0.04234953703703703</v>
      </c>
      <c r="AP33" s="22">
        <v>0.042430555555555555</v>
      </c>
    </row>
    <row r="34" spans="1:42" ht="15">
      <c r="A34" s="14">
        <v>21</v>
      </c>
      <c r="B34" s="14" t="s">
        <v>21</v>
      </c>
      <c r="C34" s="15" t="s">
        <v>22</v>
      </c>
      <c r="D34" s="53" t="s">
        <v>23</v>
      </c>
      <c r="E34" s="16" t="s">
        <v>24</v>
      </c>
      <c r="F34" s="17">
        <f>R34-Q34+U34-T34+X34-W34+AA34-Z34</f>
        <v>0.0026041666666666435</v>
      </c>
      <c r="G34" s="32">
        <f>COUNT(Q34,T34,W34,Z34,AC34,AE34,AG34,AI34)</f>
        <v>5</v>
      </c>
      <c r="H34" s="32">
        <f>COUNT(S34,V34,Y34)</f>
        <v>2</v>
      </c>
      <c r="I34" s="32">
        <f>IF(AND(AJ34&gt;AI34,AK34&gt;AJ34,AL34&gt;AK34,AM34&gt;AL34,AN34&gt;AM34,AO34&gt;AN34,AP34&gt;AO34,AI34&lt;&gt;0),1,0)</f>
        <v>0</v>
      </c>
      <c r="J34" s="32"/>
      <c r="K34" s="32"/>
      <c r="L34" s="19">
        <f>SUM(G34:K34)</f>
        <v>7</v>
      </c>
      <c r="M34" s="29">
        <f>E34-F34-(AF34-AE34)</f>
        <v>0.14762731481481484</v>
      </c>
      <c r="N34" s="29" t="s">
        <v>293</v>
      </c>
      <c r="O34" s="17">
        <v>0.023298611111111107</v>
      </c>
      <c r="P34" s="22">
        <v>0.17376157407407408</v>
      </c>
      <c r="Q34" s="21">
        <v>0.15283564814814815</v>
      </c>
      <c r="R34" s="17">
        <v>0.15287037037037035</v>
      </c>
      <c r="S34" s="22">
        <v>0.16125</v>
      </c>
      <c r="T34" s="21"/>
      <c r="U34" s="17"/>
      <c r="V34" s="22"/>
      <c r="W34" s="21">
        <v>0.07046296296296296</v>
      </c>
      <c r="X34" s="17">
        <v>0.07303240740740741</v>
      </c>
      <c r="Y34" s="22">
        <v>0.0760300925925926</v>
      </c>
      <c r="Z34" s="21"/>
      <c r="AA34" s="17"/>
      <c r="AB34" s="22"/>
      <c r="AC34" s="17">
        <v>0.1325925925925926</v>
      </c>
      <c r="AD34" s="22">
        <v>0.13975694444444445</v>
      </c>
      <c r="AE34" s="17">
        <v>0.10556712962962962</v>
      </c>
      <c r="AF34" s="22">
        <v>0.12909722222222222</v>
      </c>
      <c r="AG34" s="17">
        <v>0.0905787037037037</v>
      </c>
      <c r="AH34" s="22">
        <v>0.09657407407407408</v>
      </c>
      <c r="AI34" s="21"/>
      <c r="AJ34" s="17"/>
      <c r="AK34" s="17"/>
      <c r="AL34" s="17"/>
      <c r="AM34" s="17"/>
      <c r="AN34" s="17"/>
      <c r="AO34" s="17"/>
      <c r="AP34" s="22"/>
    </row>
    <row r="35" spans="1:42" ht="15">
      <c r="A35" s="14">
        <v>22</v>
      </c>
      <c r="B35" s="23" t="s">
        <v>21</v>
      </c>
      <c r="C35" s="15" t="s">
        <v>168</v>
      </c>
      <c r="D35" s="16" t="s">
        <v>169</v>
      </c>
      <c r="E35" s="28" t="s">
        <v>170</v>
      </c>
      <c r="F35" s="17">
        <f>R35-Q35+U35-T35+X35-W35+AA35-Z35</f>
        <v>0.01673611111111112</v>
      </c>
      <c r="G35" s="32">
        <f>COUNT(Q35,T35,W35,Z35,AC35,AE35,AG35,AI35)</f>
        <v>8</v>
      </c>
      <c r="H35" s="32">
        <f>COUNT(S35,V35,Y35)</f>
        <v>3</v>
      </c>
      <c r="I35" s="32">
        <f>IF(AND(AJ35&gt;AI35,AK35&gt;AJ35,AL35&gt;AK35,AM35&gt;AL35,AN35&gt;AM35,AO35&gt;AN35,AP35&gt;AO35,AI35&lt;&gt;0),1,0)</f>
        <v>1</v>
      </c>
      <c r="J35" s="32">
        <v>6</v>
      </c>
      <c r="K35" s="32">
        <v>13</v>
      </c>
      <c r="L35" s="19">
        <v>0</v>
      </c>
      <c r="M35" s="29">
        <f>E35-F35-(AF35-AE35)</f>
        <v>0.40525462962962966</v>
      </c>
      <c r="N35" s="29" t="s">
        <v>294</v>
      </c>
      <c r="O35" s="17">
        <v>0.0391087962962963</v>
      </c>
      <c r="P35" s="22">
        <v>0.21105324074074075</v>
      </c>
      <c r="Q35" s="21">
        <v>0.0609375</v>
      </c>
      <c r="R35" s="17">
        <v>0.06912037037037037</v>
      </c>
      <c r="S35" s="22">
        <v>0.07258101851851852</v>
      </c>
      <c r="T35" s="21">
        <v>0.07902777777777777</v>
      </c>
      <c r="U35" s="17">
        <v>0.08346064814814814</v>
      </c>
      <c r="V35" s="22">
        <v>0.08483796296296296</v>
      </c>
      <c r="W35" s="21">
        <v>0.0920138888888889</v>
      </c>
      <c r="X35" s="17">
        <v>0.09613425925925927</v>
      </c>
      <c r="Y35" s="22">
        <v>0.09763888888888889</v>
      </c>
      <c r="Z35" s="21">
        <v>0.37898148148148153</v>
      </c>
      <c r="AA35" s="17">
        <v>0.37898148148148153</v>
      </c>
      <c r="AB35" s="22">
        <v>0.3842939814814815</v>
      </c>
      <c r="AC35" s="17">
        <v>0.1100462962962963</v>
      </c>
      <c r="AD35" s="22">
        <v>0.118125</v>
      </c>
      <c r="AE35" s="54">
        <v>0.08333333333333333</v>
      </c>
      <c r="AF35" s="55">
        <v>0.08333333333333333</v>
      </c>
      <c r="AG35" s="17">
        <v>0.14582175925925925</v>
      </c>
      <c r="AH35" s="22">
        <v>0.1572800925925926</v>
      </c>
      <c r="AI35" s="21">
        <v>0.057152777777777775</v>
      </c>
      <c r="AJ35" s="17">
        <v>0.05734953703703704</v>
      </c>
      <c r="AK35" s="17">
        <v>0.05741898148148148</v>
      </c>
      <c r="AL35" s="17">
        <v>0.05748842592592593</v>
      </c>
      <c r="AM35" s="17">
        <v>0.057569444444444444</v>
      </c>
      <c r="AN35" s="17">
        <v>0.057708333333333334</v>
      </c>
      <c r="AO35" s="17">
        <v>0.057824074074074076</v>
      </c>
      <c r="AP35" s="22">
        <v>0.057881944444444444</v>
      </c>
    </row>
    <row r="36" spans="1:42" ht="15">
      <c r="A36" s="14">
        <v>23</v>
      </c>
      <c r="B36" s="23" t="s">
        <v>21</v>
      </c>
      <c r="C36" s="15" t="s">
        <v>180</v>
      </c>
      <c r="D36" s="16" t="s">
        <v>181</v>
      </c>
      <c r="E36" s="28" t="s">
        <v>182</v>
      </c>
      <c r="F36" s="17">
        <f>R36-Q36+U36-T36+X36-W36+AA36-Z36</f>
        <v>0.00759259259259254</v>
      </c>
      <c r="G36" s="32">
        <f>COUNT(Q36,T36,W36,Z36,AC36,AE36,AG36,AI36)</f>
        <v>8</v>
      </c>
      <c r="H36" s="32">
        <f>COUNT(S36,V36,Y36)</f>
        <v>2</v>
      </c>
      <c r="I36" s="32">
        <f>IF(AND(AJ36&gt;AI36,AK36&gt;AJ36,AL36&gt;AK36,AM36&gt;AL36,AN36&gt;AM36,AO36&gt;AN36,AP36&gt;AO36,AI36&lt;&gt;0),1,0)</f>
        <v>1</v>
      </c>
      <c r="J36" s="32">
        <v>6</v>
      </c>
      <c r="K36" s="32">
        <v>9</v>
      </c>
      <c r="L36" s="19">
        <v>0</v>
      </c>
      <c r="M36" s="29">
        <f>E36-F36-(AF36-AE36)</f>
        <v>0.41260416666666666</v>
      </c>
      <c r="N36" s="29" t="s">
        <v>294</v>
      </c>
      <c r="O36" s="17">
        <v>0.028252314814814813</v>
      </c>
      <c r="P36" s="22">
        <v>0.27100694444444445</v>
      </c>
      <c r="Q36" s="21">
        <v>0.24137731481481484</v>
      </c>
      <c r="R36" s="17">
        <v>0.24157407407407408</v>
      </c>
      <c r="S36" s="22">
        <v>0.2584606481481481</v>
      </c>
      <c r="T36" s="21">
        <v>0.22971064814814815</v>
      </c>
      <c r="U36" s="17">
        <v>0.23320601851851852</v>
      </c>
      <c r="V36" s="22">
        <v>0.23665509259259257</v>
      </c>
      <c r="W36" s="21">
        <v>0.21358796296296298</v>
      </c>
      <c r="X36" s="17">
        <v>0.2174884259259259</v>
      </c>
      <c r="Y36" s="22"/>
      <c r="Z36" s="21">
        <v>0.3663310185185185</v>
      </c>
      <c r="AA36" s="17">
        <v>0.3663310185185185</v>
      </c>
      <c r="AB36" s="22">
        <v>0.3741435185185185</v>
      </c>
      <c r="AC36" s="17">
        <v>0.17922453703703703</v>
      </c>
      <c r="AD36" s="22">
        <v>0.19494212962962965</v>
      </c>
      <c r="AE36" s="17">
        <v>0.14855324074074075</v>
      </c>
      <c r="AF36" s="22">
        <v>0.17033564814814817</v>
      </c>
      <c r="AG36" s="17">
        <v>0.1242361111111111</v>
      </c>
      <c r="AH36" s="22">
        <v>0.1328703703703704</v>
      </c>
      <c r="AI36" s="21">
        <v>0.26447916666666665</v>
      </c>
      <c r="AJ36" s="17">
        <v>0.2646412037037037</v>
      </c>
      <c r="AK36" s="17">
        <v>0.2647569444444445</v>
      </c>
      <c r="AL36" s="17">
        <v>0.26488425925925924</v>
      </c>
      <c r="AM36" s="17">
        <v>0.26502314814814815</v>
      </c>
      <c r="AN36" s="17">
        <v>0.2652083333333333</v>
      </c>
      <c r="AO36" s="17">
        <v>0.26534722222222223</v>
      </c>
      <c r="AP36" s="22">
        <v>0.26542824074074073</v>
      </c>
    </row>
    <row r="37" spans="1:42" ht="15">
      <c r="A37" s="14">
        <v>24</v>
      </c>
      <c r="B37" s="23" t="s">
        <v>21</v>
      </c>
      <c r="C37" s="15" t="s">
        <v>174</v>
      </c>
      <c r="D37" s="16" t="s">
        <v>175</v>
      </c>
      <c r="E37" s="28" t="s">
        <v>176</v>
      </c>
      <c r="F37" s="17">
        <f>R37-Q37+U37-T37+X37-W37+AA37-Z37</f>
        <v>0.0046527777777777835</v>
      </c>
      <c r="G37" s="32">
        <f>COUNT(Q37,T37,W37,Z37,AC37,AE37,AG37,AI37)</f>
        <v>7</v>
      </c>
      <c r="H37" s="32">
        <f>COUNT(S37,V37,Y37)</f>
        <v>2</v>
      </c>
      <c r="I37" s="32">
        <f>IF(AND(AJ37&gt;AI37,AK37&gt;AJ37,AL37&gt;AK37,AM37&gt;AL37,AN37&gt;AM37,AO37&gt;AN37,AP37&gt;AO37,AI37&lt;&gt;0),1,0)</f>
        <v>1</v>
      </c>
      <c r="J37" s="32">
        <v>6</v>
      </c>
      <c r="K37" s="32">
        <v>9</v>
      </c>
      <c r="L37" s="19">
        <v>0</v>
      </c>
      <c r="M37" s="29">
        <f>E37-F37-(AF37-AE37)</f>
        <v>0.4191666666666667</v>
      </c>
      <c r="N37" s="29" t="s">
        <v>294</v>
      </c>
      <c r="O37" s="17">
        <v>0.035034722222222224</v>
      </c>
      <c r="P37" s="22">
        <v>0.28216435185185185</v>
      </c>
      <c r="Q37" s="21">
        <v>0.2515162037037037</v>
      </c>
      <c r="R37" s="17">
        <v>0.25153935185185183</v>
      </c>
      <c r="S37" s="22">
        <v>0.2671875</v>
      </c>
      <c r="T37" s="21">
        <v>0.2367013888888889</v>
      </c>
      <c r="U37" s="17">
        <v>0.23724537037037038</v>
      </c>
      <c r="V37" s="22">
        <v>0.2421296296296296</v>
      </c>
      <c r="W37" s="21">
        <v>0.21179398148148146</v>
      </c>
      <c r="X37" s="17">
        <v>0.21587962962962962</v>
      </c>
      <c r="Y37" s="22"/>
      <c r="Z37" s="21"/>
      <c r="AA37" s="17"/>
      <c r="AB37" s="22"/>
      <c r="AC37" s="17">
        <v>0.18252314814814816</v>
      </c>
      <c r="AD37" s="22">
        <v>0.19614583333333332</v>
      </c>
      <c r="AE37" s="54">
        <v>0.08333333333333333</v>
      </c>
      <c r="AF37" s="55">
        <v>0.08333333333333333</v>
      </c>
      <c r="AG37" s="17">
        <v>0.1321875</v>
      </c>
      <c r="AH37" s="22">
        <v>0.14594907407407406</v>
      </c>
      <c r="AI37" s="21">
        <v>0.27428240740740745</v>
      </c>
      <c r="AJ37" s="17">
        <v>0.27456018518518516</v>
      </c>
      <c r="AK37" s="17">
        <v>0.27469907407407407</v>
      </c>
      <c r="AL37" s="17">
        <v>0.274837962962963</v>
      </c>
      <c r="AM37" s="17">
        <v>0.2750347222222222</v>
      </c>
      <c r="AN37" s="17">
        <v>0.27520833333333333</v>
      </c>
      <c r="AO37" s="17">
        <v>0.275474537037037</v>
      </c>
      <c r="AP37" s="22">
        <v>0.27564814814814814</v>
      </c>
    </row>
    <row r="38" spans="1:42" ht="15">
      <c r="A38" s="56">
        <v>1</v>
      </c>
      <c r="B38" s="14" t="s">
        <v>25</v>
      </c>
      <c r="C38" s="15" t="s">
        <v>26</v>
      </c>
      <c r="D38" s="16" t="s">
        <v>27</v>
      </c>
      <c r="E38" s="16" t="s">
        <v>28</v>
      </c>
      <c r="F38" s="17">
        <f>R38-Q38+U38-T38+X38-W38+AA38-Z38</f>
        <v>0.0060069444444444675</v>
      </c>
      <c r="G38" s="32">
        <f>COUNT(Q38,T38,W38,Z38,AC38,AE38,AG38,AI38)</f>
        <v>8</v>
      </c>
      <c r="H38" s="32">
        <f>COUNT(S38,V38,Y38)</f>
        <v>3</v>
      </c>
      <c r="I38" s="32">
        <f>IF(AND(AJ38&gt;AI38,AK38&gt;AJ38,AL38&gt;AK38,AM38&gt;AL38,AN38&gt;AM38,AO38&gt;AN38,AP38&gt;AO38,AI38&lt;&gt;0),1,0)</f>
        <v>1</v>
      </c>
      <c r="J38" s="32">
        <v>6</v>
      </c>
      <c r="K38" s="32">
        <v>13</v>
      </c>
      <c r="L38" s="19">
        <f>SUM(G38:K38)</f>
        <v>31</v>
      </c>
      <c r="M38" s="29">
        <f>E38-F38-(AF38-AE38)</f>
        <v>0.2436805555555555</v>
      </c>
      <c r="N38" s="29"/>
      <c r="O38" s="17">
        <v>0.020636574074074075</v>
      </c>
      <c r="P38" s="22">
        <v>0.12221064814814815</v>
      </c>
      <c r="Q38" s="21">
        <v>0.11326388888888889</v>
      </c>
      <c r="R38" s="17">
        <v>0.11329861111111111</v>
      </c>
      <c r="S38" s="22">
        <v>0.11616898148148147</v>
      </c>
      <c r="T38" s="21">
        <v>0.10579861111111111</v>
      </c>
      <c r="U38" s="17">
        <v>0.10633101851851852</v>
      </c>
      <c r="V38" s="22">
        <v>0.10815972222222221</v>
      </c>
      <c r="W38" s="21">
        <v>0.09369212962962963</v>
      </c>
      <c r="X38" s="17">
        <v>0.09913194444444444</v>
      </c>
      <c r="Y38" s="22">
        <v>0.10038194444444444</v>
      </c>
      <c r="Z38" s="21">
        <v>0.21789351851851854</v>
      </c>
      <c r="AA38" s="17">
        <v>0.21789351851851854</v>
      </c>
      <c r="AB38" s="22"/>
      <c r="AC38" s="17">
        <v>0.06466435185185186</v>
      </c>
      <c r="AD38" s="22">
        <v>0.07180555555555555</v>
      </c>
      <c r="AE38" s="54">
        <v>0.08333333333333333</v>
      </c>
      <c r="AF38" s="55">
        <v>0.08333333333333333</v>
      </c>
      <c r="AG38" s="17">
        <v>0.08248842592592592</v>
      </c>
      <c r="AH38" s="22">
        <v>0.09002314814814814</v>
      </c>
      <c r="AI38" s="21">
        <v>0.11869212962962962</v>
      </c>
      <c r="AJ38" s="17">
        <v>0.11883101851851852</v>
      </c>
      <c r="AK38" s="17">
        <v>0.11894675925925925</v>
      </c>
      <c r="AL38" s="17">
        <v>0.11902777777777777</v>
      </c>
      <c r="AM38" s="17">
        <v>0.1191087962962963</v>
      </c>
      <c r="AN38" s="17">
        <v>0.11920138888888888</v>
      </c>
      <c r="AO38" s="17">
        <v>0.1192824074074074</v>
      </c>
      <c r="AP38" s="22">
        <v>0.11935185185185186</v>
      </c>
    </row>
    <row r="39" spans="1:42" ht="15">
      <c r="A39" s="56">
        <v>2</v>
      </c>
      <c r="B39" s="14" t="s">
        <v>25</v>
      </c>
      <c r="C39" s="15" t="s">
        <v>29</v>
      </c>
      <c r="D39" s="16" t="s">
        <v>30</v>
      </c>
      <c r="E39" s="16" t="s">
        <v>31</v>
      </c>
      <c r="F39" s="17">
        <f>R39-Q39+U39-T39+X39-W39+AA39-Z39</f>
        <v>0.0037037037037036813</v>
      </c>
      <c r="G39" s="32">
        <f>COUNT(Q39,T39,W39,Z39,AC39,AE39,AG39,AI39)</f>
        <v>8</v>
      </c>
      <c r="H39" s="32">
        <f>COUNT(S39,V39,Y39)</f>
        <v>3</v>
      </c>
      <c r="I39" s="32">
        <f>IF(AND(AJ39&gt;AI39,AK39&gt;AJ39,AL39&gt;AK39,AM39&gt;AL39,AN39&gt;AM39,AO39&gt;AN39,AP39&gt;AO39,AI39&lt;&gt;0),1,0)</f>
        <v>1</v>
      </c>
      <c r="J39" s="32">
        <v>6</v>
      </c>
      <c r="K39" s="32">
        <v>13</v>
      </c>
      <c r="L39" s="19">
        <f>SUM(G39:K39)</f>
        <v>31</v>
      </c>
      <c r="M39" s="29">
        <f>E39-F39-(AF39-AE39)</f>
        <v>0.2514236111111111</v>
      </c>
      <c r="N39" s="29"/>
      <c r="O39" s="17">
        <v>0.024398148148148145</v>
      </c>
      <c r="P39" s="22">
        <v>0.14230324074074074</v>
      </c>
      <c r="Q39" s="21">
        <v>0.1261574074074074</v>
      </c>
      <c r="R39" s="17">
        <v>0.12619212962962964</v>
      </c>
      <c r="S39" s="22">
        <v>0.12844907407407408</v>
      </c>
      <c r="T39" s="21">
        <v>0.13480324074074074</v>
      </c>
      <c r="U39" s="17">
        <v>0.13744212962962962</v>
      </c>
      <c r="V39" s="22">
        <v>0.13797453703703702</v>
      </c>
      <c r="W39" s="21">
        <v>0.06462962962962963</v>
      </c>
      <c r="X39" s="17">
        <v>0.06561342592592594</v>
      </c>
      <c r="Y39" s="22">
        <v>0.06648148148148149</v>
      </c>
      <c r="Z39" s="21">
        <v>0.22922453703703705</v>
      </c>
      <c r="AA39" s="17">
        <v>0.2292708333333333</v>
      </c>
      <c r="AB39" s="22">
        <v>0.23428240740740738</v>
      </c>
      <c r="AC39" s="17">
        <v>0.11285879629629629</v>
      </c>
      <c r="AD39" s="22">
        <v>0.11810185185185185</v>
      </c>
      <c r="AE39" s="17">
        <v>0.09310185185185184</v>
      </c>
      <c r="AF39" s="17">
        <v>0.10803240740740742</v>
      </c>
      <c r="AG39" s="17">
        <v>0.07229166666666666</v>
      </c>
      <c r="AH39" s="22">
        <v>0.07817129629629631</v>
      </c>
      <c r="AI39" s="21">
        <v>0.1310185185185185</v>
      </c>
      <c r="AJ39" s="17">
        <v>0.1311226851851852</v>
      </c>
      <c r="AK39" s="17">
        <v>0.13122685185185184</v>
      </c>
      <c r="AL39" s="17">
        <v>0.13130787037037037</v>
      </c>
      <c r="AM39" s="17">
        <v>0.1313888888888889</v>
      </c>
      <c r="AN39" s="17">
        <v>0.13145833333333332</v>
      </c>
      <c r="AO39" s="17">
        <v>0.13157407407407407</v>
      </c>
      <c r="AP39" s="22">
        <v>0.13168981481481482</v>
      </c>
    </row>
    <row r="40" spans="1:42" ht="15">
      <c r="A40" s="56">
        <v>3</v>
      </c>
      <c r="B40" s="14" t="s">
        <v>25</v>
      </c>
      <c r="C40" s="15" t="s">
        <v>54</v>
      </c>
      <c r="D40" s="16" t="s">
        <v>55</v>
      </c>
      <c r="E40" s="16" t="s">
        <v>56</v>
      </c>
      <c r="F40" s="17">
        <f>R40-Q40+U40-T40+X40-W40+AA40-Z40</f>
        <v>0.007974537037036988</v>
      </c>
      <c r="G40" s="32">
        <f>COUNT(Q40,T40,W40,Z40,AC40,AE40,AG40,AI40)</f>
        <v>8</v>
      </c>
      <c r="H40" s="32">
        <f>COUNT(S40,V40,Y40)</f>
        <v>3</v>
      </c>
      <c r="I40" s="32">
        <f>IF(AND(AJ40&gt;AI40,AK40&gt;AJ40,AL40&gt;AK40,AM40&gt;AL40,AN40&gt;AM40,AO40&gt;AN40,AP40&gt;AO40,AI40&lt;&gt;0),1,0)</f>
        <v>1</v>
      </c>
      <c r="J40" s="32">
        <v>6</v>
      </c>
      <c r="K40" s="32">
        <v>13</v>
      </c>
      <c r="L40" s="19">
        <f>SUM(G40:K40)</f>
        <v>31</v>
      </c>
      <c r="M40" s="29">
        <f>E40-F40-(AF40-AE40)</f>
        <v>0.28060185185185194</v>
      </c>
      <c r="N40" s="29"/>
      <c r="O40" s="17">
        <v>0.024328703703703703</v>
      </c>
      <c r="P40" s="22">
        <v>0.17087962962962963</v>
      </c>
      <c r="Q40" s="21">
        <v>0.15824074074074074</v>
      </c>
      <c r="R40" s="17">
        <v>0.1587962962962963</v>
      </c>
      <c r="S40" s="22">
        <v>0.16295138888888888</v>
      </c>
      <c r="T40" s="21">
        <v>0.15260416666666668</v>
      </c>
      <c r="U40" s="17">
        <v>0.15328703703703703</v>
      </c>
      <c r="V40" s="22">
        <v>0.1542824074074074</v>
      </c>
      <c r="W40" s="21">
        <v>0.09215277777777776</v>
      </c>
      <c r="X40" s="17">
        <v>0.09885416666666667</v>
      </c>
      <c r="Y40" s="22">
        <v>0.09983796296296295</v>
      </c>
      <c r="Z40" s="21">
        <v>0.26547453703703705</v>
      </c>
      <c r="AA40" s="17">
        <v>0.2655092592592592</v>
      </c>
      <c r="AB40" s="22">
        <v>0.2700462962962963</v>
      </c>
      <c r="AC40" s="17">
        <v>0.13604166666666667</v>
      </c>
      <c r="AD40" s="22">
        <v>0.1433449074074074</v>
      </c>
      <c r="AE40" s="17">
        <v>0.11658564814814815</v>
      </c>
      <c r="AF40" s="22">
        <v>0.13083333333333333</v>
      </c>
      <c r="AG40" s="17">
        <v>0.0809837962962963</v>
      </c>
      <c r="AH40" s="22">
        <v>0.08818287037037037</v>
      </c>
      <c r="AI40" s="21">
        <v>0.16581018518518517</v>
      </c>
      <c r="AJ40" s="17">
        <v>0.16592592592592592</v>
      </c>
      <c r="AK40" s="17">
        <v>0.16600694444444444</v>
      </c>
      <c r="AL40" s="17">
        <v>0.16608796296296297</v>
      </c>
      <c r="AM40" s="17">
        <v>0.16618055555555555</v>
      </c>
      <c r="AN40" s="17">
        <v>0.1662847222222222</v>
      </c>
      <c r="AO40" s="17">
        <v>0.16640046296296296</v>
      </c>
      <c r="AP40" s="22">
        <v>0.16648148148148148</v>
      </c>
    </row>
    <row r="41" spans="1:42" ht="15">
      <c r="A41" s="14">
        <v>4</v>
      </c>
      <c r="B41" s="14" t="s">
        <v>25</v>
      </c>
      <c r="C41" s="15" t="s">
        <v>39</v>
      </c>
      <c r="D41" s="16" t="s">
        <v>40</v>
      </c>
      <c r="E41" s="16" t="s">
        <v>41</v>
      </c>
      <c r="F41" s="17">
        <f>R41-Q41+U41-T41+X41-W41+AA41-Z41</f>
        <v>0.007384259259259285</v>
      </c>
      <c r="G41" s="32">
        <f>COUNT(Q41,T41,W41,Z41,AC41,AE41,AG41,AI41)</f>
        <v>8</v>
      </c>
      <c r="H41" s="32">
        <f>COUNT(S41,V41,Y41)</f>
        <v>3</v>
      </c>
      <c r="I41" s="32">
        <f>IF(AND(AJ41&gt;AI41,AK41&gt;AJ41,AL41&gt;AK41,AM41&gt;AL41,AN41&gt;AM41,AO41&gt;AN41,AP41&gt;AO41,AI41&lt;&gt;0),1,0)</f>
        <v>1</v>
      </c>
      <c r="J41" s="32">
        <v>6</v>
      </c>
      <c r="K41" s="32">
        <v>13</v>
      </c>
      <c r="L41" s="19">
        <f>SUM(G41:K41)</f>
        <v>31</v>
      </c>
      <c r="M41" s="29">
        <f>E41-F41-(AF41-AE41)</f>
        <v>0.2866782407407407</v>
      </c>
      <c r="N41" s="29"/>
      <c r="O41" s="17">
        <v>0.029108796296296296</v>
      </c>
      <c r="P41" s="22">
        <v>0.16383101851851853</v>
      </c>
      <c r="Q41" s="21">
        <v>0.15314814814814814</v>
      </c>
      <c r="R41" s="17">
        <v>0.1532638888888889</v>
      </c>
      <c r="S41" s="22">
        <v>0.1559837962962963</v>
      </c>
      <c r="T41" s="21">
        <v>0.14561342592592594</v>
      </c>
      <c r="U41" s="17">
        <v>0.14761574074074074</v>
      </c>
      <c r="V41" s="22">
        <v>0.14827546296296296</v>
      </c>
      <c r="W41" s="21">
        <v>0.13114583333333332</v>
      </c>
      <c r="X41" s="17">
        <v>0.1363888888888889</v>
      </c>
      <c r="Y41" s="22">
        <v>0.13702546296296295</v>
      </c>
      <c r="Z41" s="21">
        <v>0.26034722222222223</v>
      </c>
      <c r="AA41" s="17">
        <v>0.26037037037037036</v>
      </c>
      <c r="AB41" s="22">
        <v>0.2641087962962963</v>
      </c>
      <c r="AC41" s="17">
        <v>0.11287037037037036</v>
      </c>
      <c r="AD41" s="22">
        <v>0.12067129629629629</v>
      </c>
      <c r="AE41" s="54">
        <v>0.08333333333333333</v>
      </c>
      <c r="AF41" s="55">
        <v>0.08333333333333333</v>
      </c>
      <c r="AG41" s="17">
        <v>0.08664351851851852</v>
      </c>
      <c r="AH41" s="22">
        <v>0.09467592592592593</v>
      </c>
      <c r="AI41" s="21">
        <v>0.15952546296296297</v>
      </c>
      <c r="AJ41" s="17">
        <v>0.15961805555555555</v>
      </c>
      <c r="AK41" s="17">
        <v>0.15969907407407408</v>
      </c>
      <c r="AL41" s="17">
        <v>0.1597800925925926</v>
      </c>
      <c r="AM41" s="17">
        <v>0.15988425925925925</v>
      </c>
      <c r="AN41" s="17">
        <v>0.15997685185185184</v>
      </c>
      <c r="AO41" s="17">
        <v>0.16005787037037036</v>
      </c>
      <c r="AP41" s="22">
        <v>0.16024305555555554</v>
      </c>
    </row>
    <row r="42" spans="1:42" ht="15">
      <c r="A42" s="14">
        <v>5</v>
      </c>
      <c r="B42" s="14" t="s">
        <v>25</v>
      </c>
      <c r="C42" s="15" t="s">
        <v>51</v>
      </c>
      <c r="D42" s="16" t="s">
        <v>52</v>
      </c>
      <c r="E42" s="16" t="s">
        <v>53</v>
      </c>
      <c r="F42" s="17">
        <f>R42-Q42+U42-T42+X42-W42+AA42-Z42</f>
        <v>0.002928240740740773</v>
      </c>
      <c r="G42" s="32">
        <f>COUNT(Q42,T42,W42,Z42,AC42,AE42,AG42,AI42)</f>
        <v>8</v>
      </c>
      <c r="H42" s="32">
        <f>COUNT(S42,V42,Y42)</f>
        <v>3</v>
      </c>
      <c r="I42" s="32">
        <f>IF(AND(AJ42&gt;AI42,AK42&gt;AJ42,AL42&gt;AK42,AM42&gt;AL42,AN42&gt;AM42,AO42&gt;AN42,AP42&gt;AO42,AI42&lt;&gt;0),1,0)</f>
        <v>1</v>
      </c>
      <c r="J42" s="32">
        <v>6</v>
      </c>
      <c r="K42" s="32">
        <v>13</v>
      </c>
      <c r="L42" s="19">
        <f>SUM(G42:K42)</f>
        <v>31</v>
      </c>
      <c r="M42" s="29">
        <f>E42-F42-(AF42-AE42)</f>
        <v>0.2984837962962963</v>
      </c>
      <c r="N42" s="29"/>
      <c r="O42" s="17">
        <v>0.028171296296296302</v>
      </c>
      <c r="P42" s="22">
        <v>0.1601736111111111</v>
      </c>
      <c r="Q42" s="21">
        <v>0.1469212962962963</v>
      </c>
      <c r="R42" s="17">
        <v>0.14700231481481482</v>
      </c>
      <c r="S42" s="22">
        <v>0.14983796296296295</v>
      </c>
      <c r="T42" s="21">
        <v>0.1405671296296296</v>
      </c>
      <c r="U42" s="17">
        <v>0.14085648148148147</v>
      </c>
      <c r="V42" s="22">
        <v>0.14201388888888888</v>
      </c>
      <c r="W42" s="21">
        <v>0.13006944444444443</v>
      </c>
      <c r="X42" s="17">
        <v>0.13215277777777779</v>
      </c>
      <c r="Y42" s="22">
        <v>0.1328125</v>
      </c>
      <c r="Z42" s="21">
        <v>0.2658449074074074</v>
      </c>
      <c r="AA42" s="17">
        <v>0.26631944444444444</v>
      </c>
      <c r="AB42" s="22">
        <v>0.27046296296296296</v>
      </c>
      <c r="AC42" s="17">
        <v>0.11157407407407406</v>
      </c>
      <c r="AD42" s="22">
        <v>0.1188425925925926</v>
      </c>
      <c r="AE42" s="54">
        <v>0.08333333333333333</v>
      </c>
      <c r="AF42" s="55">
        <v>0.08333333333333333</v>
      </c>
      <c r="AG42" s="17">
        <v>0.0845601851851852</v>
      </c>
      <c r="AH42" s="22">
        <v>0.09255787037037037</v>
      </c>
      <c r="AI42" s="21">
        <v>0.1536574074074074</v>
      </c>
      <c r="AJ42" s="17">
        <v>0.15375</v>
      </c>
      <c r="AK42" s="17">
        <v>0.1538078703703704</v>
      </c>
      <c r="AL42" s="17">
        <v>0.15391203703703704</v>
      </c>
      <c r="AM42" s="17">
        <v>0.1539699074074074</v>
      </c>
      <c r="AN42" s="17">
        <v>0.1540625</v>
      </c>
      <c r="AO42" s="17">
        <v>0.15421296296296297</v>
      </c>
      <c r="AP42" s="22">
        <v>0.15427083333333333</v>
      </c>
    </row>
    <row r="43" spans="1:42" ht="15">
      <c r="A43" s="14">
        <v>6</v>
      </c>
      <c r="B43" s="14" t="s">
        <v>25</v>
      </c>
      <c r="C43" s="15" t="s">
        <v>57</v>
      </c>
      <c r="D43" s="16" t="s">
        <v>58</v>
      </c>
      <c r="E43" s="16" t="s">
        <v>59</v>
      </c>
      <c r="F43" s="17">
        <f>R43-Q43+U43-T43+X43-W43+AA43-Z43</f>
        <v>0.0017939814814814659</v>
      </c>
      <c r="G43" s="32">
        <f>COUNT(Q43,T43,W43,Z43,AC43,AE43,AG43,AI43)</f>
        <v>8</v>
      </c>
      <c r="H43" s="32">
        <f>COUNT(S43,V43,Y43)</f>
        <v>3</v>
      </c>
      <c r="I43" s="32">
        <f>IF(AND(AJ43&gt;AI43,AK43&gt;AJ43,AL43&gt;AK43,AM43&gt;AL43,AN43&gt;AM43,AO43&gt;AN43,AP43&gt;AO43,AI43&lt;&gt;0),1,0)</f>
        <v>1</v>
      </c>
      <c r="J43" s="32">
        <v>6</v>
      </c>
      <c r="K43" s="32">
        <v>13</v>
      </c>
      <c r="L43" s="19">
        <f>SUM(G43:K43)</f>
        <v>31</v>
      </c>
      <c r="M43" s="29">
        <f>E43-F43-(AF43-AE43)</f>
        <v>0.30310185185185184</v>
      </c>
      <c r="N43" s="29"/>
      <c r="O43" s="17">
        <v>0.02181712962962963</v>
      </c>
      <c r="P43" s="22">
        <v>0.17885416666666668</v>
      </c>
      <c r="Q43" s="21">
        <v>0.03099537037037037</v>
      </c>
      <c r="R43" s="17">
        <v>0.031018518518518515</v>
      </c>
      <c r="S43" s="22">
        <v>0.03466435185185185</v>
      </c>
      <c r="T43" s="21">
        <v>0.0391087962962963</v>
      </c>
      <c r="U43" s="17">
        <v>0.0391087962962963</v>
      </c>
      <c r="V43" s="22">
        <v>0.04006944444444444</v>
      </c>
      <c r="W43" s="21">
        <v>0.047060185185185184</v>
      </c>
      <c r="X43" s="17">
        <v>0.04877314814814815</v>
      </c>
      <c r="Y43" s="22">
        <v>0.05025462962962963</v>
      </c>
      <c r="Z43" s="21">
        <v>0.2704166666666667</v>
      </c>
      <c r="AA43" s="17">
        <v>0.27047453703703705</v>
      </c>
      <c r="AB43" s="22">
        <v>0.27435185185185185</v>
      </c>
      <c r="AC43" s="17">
        <v>0.10121527777777778</v>
      </c>
      <c r="AD43" s="22">
        <v>0.10734953703703703</v>
      </c>
      <c r="AE43" s="17">
        <v>0.07221064814814815</v>
      </c>
      <c r="AF43" s="22">
        <v>0.09609953703703704</v>
      </c>
      <c r="AG43" s="17">
        <v>0.05666666666666667</v>
      </c>
      <c r="AH43" s="22">
        <v>0.06387731481481482</v>
      </c>
      <c r="AI43" s="21">
        <v>0.027650462962962963</v>
      </c>
      <c r="AJ43" s="17">
        <v>0.02773148148148148</v>
      </c>
      <c r="AK43" s="17">
        <v>0.027777777777777776</v>
      </c>
      <c r="AL43" s="17">
        <v>0.027881944444444445</v>
      </c>
      <c r="AM43" s="17">
        <v>0.027962962962962964</v>
      </c>
      <c r="AN43" s="17">
        <v>0.028055555555555556</v>
      </c>
      <c r="AO43" s="17">
        <v>0.02815972222222222</v>
      </c>
      <c r="AP43" s="22">
        <v>0.028240740740740736</v>
      </c>
    </row>
    <row r="44" spans="1:42" ht="15">
      <c r="A44" s="14">
        <v>7</v>
      </c>
      <c r="B44" s="14" t="s">
        <v>25</v>
      </c>
      <c r="C44" s="15" t="s">
        <v>60</v>
      </c>
      <c r="D44" s="16" t="s">
        <v>61</v>
      </c>
      <c r="E44" s="16" t="s">
        <v>62</v>
      </c>
      <c r="F44" s="17">
        <f>R44-Q44+U44-T44+X44-W44+AA44-Z44</f>
        <v>0.0027893518518518623</v>
      </c>
      <c r="G44" s="32">
        <f>COUNT(Q44,T44,W44,Z44,AC44,AE44,AG44,AI44)</f>
        <v>8</v>
      </c>
      <c r="H44" s="32">
        <f>COUNT(S44,V44,Y44)</f>
        <v>3</v>
      </c>
      <c r="I44" s="32">
        <f>IF(AND(AJ44&gt;AI44,AK44&gt;AJ44,AL44&gt;AK44,AM44&gt;AL44,AN44&gt;AM44,AO44&gt;AN44,AP44&gt;AO44,AI44&lt;&gt;0),1,0)</f>
        <v>1</v>
      </c>
      <c r="J44" s="32">
        <v>6</v>
      </c>
      <c r="K44" s="32">
        <v>13</v>
      </c>
      <c r="L44" s="19">
        <f>SUM(G44:K44)</f>
        <v>31</v>
      </c>
      <c r="M44" s="29">
        <f>E44-F44-(AF44-AE44)</f>
        <v>0.3161921296296296</v>
      </c>
      <c r="N44" s="29"/>
      <c r="O44" s="17">
        <v>0.02152777777777778</v>
      </c>
      <c r="P44" s="22">
        <v>0.17366898148148147</v>
      </c>
      <c r="Q44" s="21">
        <v>0.03146990740740741</v>
      </c>
      <c r="R44" s="17">
        <v>0.03149305555555556</v>
      </c>
      <c r="S44" s="22">
        <v>0.03678240740740741</v>
      </c>
      <c r="T44" s="21">
        <v>0.04299768518518519</v>
      </c>
      <c r="U44" s="17">
        <v>0.04299768518518519</v>
      </c>
      <c r="V44" s="22">
        <v>0.04546296296296296</v>
      </c>
      <c r="W44" s="21">
        <v>0.053969907407407404</v>
      </c>
      <c r="X44" s="17">
        <v>0.056736111111111105</v>
      </c>
      <c r="Y44" s="22">
        <v>0.05893518518518518</v>
      </c>
      <c r="Z44" s="21">
        <v>0.2816782407407407</v>
      </c>
      <c r="AA44" s="17">
        <v>0.2816782407407407</v>
      </c>
      <c r="AB44" s="22">
        <v>0.30462962962962964</v>
      </c>
      <c r="AC44" s="17">
        <v>0.10824074074074075</v>
      </c>
      <c r="AD44" s="22">
        <v>0.11623842592592593</v>
      </c>
      <c r="AE44" s="17">
        <v>0.08416666666666667</v>
      </c>
      <c r="AF44" s="22">
        <v>0.10447916666666666</v>
      </c>
      <c r="AG44" s="17">
        <v>0.06798611111111111</v>
      </c>
      <c r="AH44" s="22">
        <v>0.07581018518518519</v>
      </c>
      <c r="AI44" s="21">
        <v>0.027604166666666666</v>
      </c>
      <c r="AJ44" s="17">
        <v>0.027719907407407405</v>
      </c>
      <c r="AK44" s="17">
        <v>0.027800925925925923</v>
      </c>
      <c r="AL44" s="17">
        <v>0.027905092592592592</v>
      </c>
      <c r="AM44" s="17">
        <v>0.027974537037037034</v>
      </c>
      <c r="AN44" s="17">
        <v>0.028067129629629626</v>
      </c>
      <c r="AO44" s="17">
        <v>0.028171296296296302</v>
      </c>
      <c r="AP44" s="22">
        <v>0.02826388888888889</v>
      </c>
    </row>
    <row r="45" spans="1:42" ht="15">
      <c r="A45" s="14">
        <v>8</v>
      </c>
      <c r="B45" s="14" t="s">
        <v>25</v>
      </c>
      <c r="C45" s="15" t="s">
        <v>69</v>
      </c>
      <c r="D45" s="16" t="s">
        <v>70</v>
      </c>
      <c r="E45" s="16" t="s">
        <v>71</v>
      </c>
      <c r="F45" s="17">
        <f>R45-Q45+U45-T45+X45-W45+AA45-Z45</f>
        <v>0.004328703703703696</v>
      </c>
      <c r="G45" s="32">
        <f>COUNT(Q45,T45,W45,Z45,AC45,AE45,AG45,AI45)</f>
        <v>8</v>
      </c>
      <c r="H45" s="32">
        <f>COUNT(S45,V45,Y45)</f>
        <v>3</v>
      </c>
      <c r="I45" s="32">
        <f>IF(AND(AJ45&gt;AI45,AK45&gt;AJ45,AL45&gt;AK45,AM45&gt;AL45,AN45&gt;AM45,AO45&gt;AN45,AP45&gt;AO45,AI45&lt;&gt;0),1,0)</f>
        <v>1</v>
      </c>
      <c r="J45" s="32">
        <v>6</v>
      </c>
      <c r="K45" s="32">
        <v>13</v>
      </c>
      <c r="L45" s="19">
        <f>SUM(G45:K45)</f>
        <v>31</v>
      </c>
      <c r="M45" s="29">
        <f>E45-F45-(AF45-AE45)</f>
        <v>0.3264120370370371</v>
      </c>
      <c r="N45" s="29"/>
      <c r="O45" s="17">
        <v>0.02442129629629629</v>
      </c>
      <c r="P45" s="22">
        <v>0.19717592592592592</v>
      </c>
      <c r="Q45" s="21">
        <v>0.03826388888888889</v>
      </c>
      <c r="R45" s="17">
        <v>0.039837962962962964</v>
      </c>
      <c r="S45" s="22">
        <v>0.046863425925925926</v>
      </c>
      <c r="T45" s="21">
        <v>0.05284722222222222</v>
      </c>
      <c r="U45" s="17">
        <v>0.05310185185185185</v>
      </c>
      <c r="V45" s="22">
        <v>0.054641203703703706</v>
      </c>
      <c r="W45" s="21">
        <v>0.061990740740740735</v>
      </c>
      <c r="X45" s="17">
        <v>0.06449074074074074</v>
      </c>
      <c r="Y45" s="22">
        <v>0.06627314814814815</v>
      </c>
      <c r="Z45" s="21">
        <v>0.3064236111111111</v>
      </c>
      <c r="AA45" s="17">
        <v>0.3064236111111111</v>
      </c>
      <c r="AB45" s="22">
        <v>0.31230324074074073</v>
      </c>
      <c r="AC45" s="17">
        <v>0.09725694444444444</v>
      </c>
      <c r="AD45" s="22">
        <v>0.10513888888888889</v>
      </c>
      <c r="AE45" s="17">
        <v>0.11679398148148147</v>
      </c>
      <c r="AF45" s="22">
        <v>0.13819444444444443</v>
      </c>
      <c r="AG45" s="17">
        <v>0.075</v>
      </c>
      <c r="AH45" s="22">
        <v>0.08872685185185185</v>
      </c>
      <c r="AI45" s="21">
        <v>0.03243055555555556</v>
      </c>
      <c r="AJ45" s="17">
        <v>0.0327662037037037</v>
      </c>
      <c r="AK45" s="17">
        <v>0.03295138888888889</v>
      </c>
      <c r="AL45" s="17">
        <v>0.03305555555555555</v>
      </c>
      <c r="AM45" s="17">
        <v>0.0332175925925926</v>
      </c>
      <c r="AN45" s="17">
        <v>0.03342592592592592</v>
      </c>
      <c r="AO45" s="17">
        <v>0.03375</v>
      </c>
      <c r="AP45" s="22">
        <v>0.03391203703703704</v>
      </c>
    </row>
    <row r="46" spans="1:42" ht="15">
      <c r="A46" s="14">
        <v>9</v>
      </c>
      <c r="B46" s="14" t="s">
        <v>25</v>
      </c>
      <c r="C46" s="15" t="s">
        <v>78</v>
      </c>
      <c r="D46" s="16" t="s">
        <v>79</v>
      </c>
      <c r="E46" s="16" t="s">
        <v>80</v>
      </c>
      <c r="F46" s="17">
        <f>R46-Q46+U46-T46+X46-W46+AA46-Z46</f>
        <v>0.009432870370370383</v>
      </c>
      <c r="G46" s="32">
        <f>COUNT(Q46,T46,W46,Z46,AC46,AE46,AG46,AI46)</f>
        <v>8</v>
      </c>
      <c r="H46" s="32">
        <f>COUNT(S46,V46,Y46)</f>
        <v>3</v>
      </c>
      <c r="I46" s="32">
        <f>IF(AND(AJ46&gt;AI46,AK46&gt;AJ46,AL46&gt;AK46,AM46&gt;AL46,AN46&gt;AM46,AO46&gt;AN46,AP46&gt;AO46,AI46&lt;&gt;0),1,0)</f>
        <v>1</v>
      </c>
      <c r="J46" s="32">
        <v>6</v>
      </c>
      <c r="K46" s="32">
        <v>13</v>
      </c>
      <c r="L46" s="19">
        <f>SUM(G46:K46)</f>
        <v>31</v>
      </c>
      <c r="M46" s="29">
        <f>E46-F46-(AF46-AE46)</f>
        <v>0.3336458333333333</v>
      </c>
      <c r="N46" s="29"/>
      <c r="O46" s="17">
        <v>0.026006944444444447</v>
      </c>
      <c r="P46" s="22">
        <v>0.19429398148148147</v>
      </c>
      <c r="Q46" s="21">
        <v>0.17449074074074075</v>
      </c>
      <c r="R46" s="17">
        <v>0.17452546296296298</v>
      </c>
      <c r="S46" s="22">
        <v>0.17743055555555556</v>
      </c>
      <c r="T46" s="21">
        <v>0.1853935185185185</v>
      </c>
      <c r="U46" s="17">
        <v>0.1858912037037037</v>
      </c>
      <c r="V46" s="22">
        <v>0.1871759259259259</v>
      </c>
      <c r="W46" s="21">
        <v>0.0978125</v>
      </c>
      <c r="X46" s="17">
        <v>0.10671296296296295</v>
      </c>
      <c r="Y46" s="22">
        <v>0.10744212962962962</v>
      </c>
      <c r="Z46" s="21">
        <v>0.3142361111111111</v>
      </c>
      <c r="AA46" s="17">
        <v>0.3142361111111111</v>
      </c>
      <c r="AB46" s="22">
        <v>0.32127314814814817</v>
      </c>
      <c r="AC46" s="17">
        <v>0.1525115740740741</v>
      </c>
      <c r="AD46" s="22">
        <v>0.15953703703703703</v>
      </c>
      <c r="AE46" s="17">
        <v>0.12118055555555556</v>
      </c>
      <c r="AF46" s="22">
        <v>0.14027777777777778</v>
      </c>
      <c r="AG46" s="17">
        <v>0.08223379629629629</v>
      </c>
      <c r="AH46" s="22">
        <v>0.09188657407407408</v>
      </c>
      <c r="AI46" s="21">
        <v>0.1804513888888889</v>
      </c>
      <c r="AJ46" s="17">
        <v>0.18060185185185185</v>
      </c>
      <c r="AK46" s="17">
        <v>0.18068287037037037</v>
      </c>
      <c r="AL46" s="17">
        <v>0.18075231481481482</v>
      </c>
      <c r="AM46" s="17">
        <v>0.18081018518518518</v>
      </c>
      <c r="AN46" s="17">
        <v>0.18087962962962964</v>
      </c>
      <c r="AO46" s="17">
        <v>0.18096064814814816</v>
      </c>
      <c r="AP46" s="22">
        <v>0.18114583333333334</v>
      </c>
    </row>
    <row r="47" spans="1:42" ht="15">
      <c r="A47" s="14">
        <v>10</v>
      </c>
      <c r="B47" s="14" t="s">
        <v>25</v>
      </c>
      <c r="C47" s="15" t="s">
        <v>96</v>
      </c>
      <c r="D47" s="16" t="s">
        <v>97</v>
      </c>
      <c r="E47" s="16" t="s">
        <v>98</v>
      </c>
      <c r="F47" s="17">
        <f>R47-Q47+U47-T47+X47-W47+AA47-Z47</f>
        <v>0.003599537037037026</v>
      </c>
      <c r="G47" s="32">
        <f>COUNT(Q47,T47,W47,Z47,AC47,AE47,AG47,AI47)</f>
        <v>8</v>
      </c>
      <c r="H47" s="32">
        <f>COUNT(S47,V47,Y47)</f>
        <v>3</v>
      </c>
      <c r="I47" s="32">
        <f>IF(AND(AJ47&gt;AI47,AK47&gt;AJ47,AL47&gt;AK47,AM47&gt;AL47,AN47&gt;AM47,AO47&gt;AN47,AP47&gt;AO47,AI47&lt;&gt;0),1,0)</f>
        <v>1</v>
      </c>
      <c r="J47" s="32">
        <v>6</v>
      </c>
      <c r="K47" s="32">
        <v>13</v>
      </c>
      <c r="L47" s="19">
        <f>SUM(G47:K47)</f>
        <v>31</v>
      </c>
      <c r="M47" s="29">
        <f>E47-F47-(AF47-AE47)</f>
        <v>0.3602430555555555</v>
      </c>
      <c r="N47" s="29"/>
      <c r="O47" s="17">
        <v>0.028333333333333332</v>
      </c>
      <c r="P47" s="22">
        <v>0.20653935185185182</v>
      </c>
      <c r="Q47" s="21">
        <v>0.19150462962962964</v>
      </c>
      <c r="R47" s="17">
        <v>0.19153935185185186</v>
      </c>
      <c r="S47" s="22">
        <v>0.19674768518518518</v>
      </c>
      <c r="T47" s="21">
        <v>0.18133101851851852</v>
      </c>
      <c r="U47" s="17">
        <v>0.1820023148148148</v>
      </c>
      <c r="V47" s="22">
        <v>0.1837615740740741</v>
      </c>
      <c r="W47" s="21">
        <v>0.16724537037037038</v>
      </c>
      <c r="X47" s="17">
        <v>0.17013888888888887</v>
      </c>
      <c r="Y47" s="22">
        <v>0.17188657407407407</v>
      </c>
      <c r="Z47" s="21">
        <v>0.3352430555555555</v>
      </c>
      <c r="AA47" s="17">
        <v>0.3352430555555555</v>
      </c>
      <c r="AB47" s="22">
        <v>0.3414236111111111</v>
      </c>
      <c r="AC47" s="17">
        <v>0.14619212962962963</v>
      </c>
      <c r="AD47" s="22">
        <v>0.15416666666666667</v>
      </c>
      <c r="AE47" s="17">
        <v>0.11001157407407407</v>
      </c>
      <c r="AF47" s="22">
        <v>0.13996527777777779</v>
      </c>
      <c r="AG47" s="17">
        <v>0.09401620370370371</v>
      </c>
      <c r="AH47" s="22">
        <v>0.10023148148148148</v>
      </c>
      <c r="AI47" s="21">
        <v>0.2006712962962963</v>
      </c>
      <c r="AJ47" s="17">
        <v>0.2011226851851852</v>
      </c>
      <c r="AK47" s="17">
        <v>0.20131944444444447</v>
      </c>
      <c r="AL47" s="17">
        <v>0.20149305555555555</v>
      </c>
      <c r="AM47" s="17">
        <v>0.20167824074074073</v>
      </c>
      <c r="AN47" s="17">
        <v>0.201875</v>
      </c>
      <c r="AO47" s="17">
        <v>0.20215277777777776</v>
      </c>
      <c r="AP47" s="22">
        <v>0.20228009259259258</v>
      </c>
    </row>
    <row r="48" spans="1:42" ht="15">
      <c r="A48" s="14">
        <v>11</v>
      </c>
      <c r="B48" s="23" t="s">
        <v>25</v>
      </c>
      <c r="C48" s="15" t="s">
        <v>123</v>
      </c>
      <c r="D48" s="16" t="s">
        <v>124</v>
      </c>
      <c r="E48" s="16" t="s">
        <v>125</v>
      </c>
      <c r="F48" s="17">
        <f>R48-Q48+U48-T48+X48-W48+AA48-Z48</f>
        <v>0.010219907407407358</v>
      </c>
      <c r="G48" s="32">
        <f>COUNT(Q48,T48,W48,Z48,AC48,AE48,AG48,AI48)</f>
        <v>8</v>
      </c>
      <c r="H48" s="32">
        <f>COUNT(S48,V48,Y48)</f>
        <v>3</v>
      </c>
      <c r="I48" s="32">
        <f>IF(AND(AJ48&gt;AI48,AK48&gt;AJ48,AL48&gt;AK48,AM48&gt;AL48,AN48&gt;AM48,AO48&gt;AN48,AP48&gt;AO48,AI48&lt;&gt;0),1,0)</f>
        <v>1</v>
      </c>
      <c r="J48" s="32">
        <v>6</v>
      </c>
      <c r="K48" s="32">
        <v>13</v>
      </c>
      <c r="L48" s="19">
        <f>SUM(G48:K48)</f>
        <v>31</v>
      </c>
      <c r="M48" s="29">
        <f>E48-F48-(AF48-AE48)</f>
        <v>0.3777430555555556</v>
      </c>
      <c r="N48" s="29"/>
      <c r="O48" s="17">
        <v>0.024120370370370372</v>
      </c>
      <c r="P48" s="22">
        <v>0.2432986111111111</v>
      </c>
      <c r="Q48" s="21">
        <v>0.041041666666666664</v>
      </c>
      <c r="R48" s="17">
        <v>0.049074074074074076</v>
      </c>
      <c r="S48" s="22">
        <v>0.052627314814814814</v>
      </c>
      <c r="T48" s="21">
        <v>0.06015046296296297</v>
      </c>
      <c r="U48" s="17">
        <v>0.06015046296296297</v>
      </c>
      <c r="V48" s="22">
        <v>0.06226851851851852</v>
      </c>
      <c r="W48" s="21">
        <v>0.19181712962962963</v>
      </c>
      <c r="X48" s="17">
        <v>0.19324074074074074</v>
      </c>
      <c r="Y48" s="22">
        <v>0.19479166666666667</v>
      </c>
      <c r="Z48" s="21">
        <v>0.3551851851851852</v>
      </c>
      <c r="AA48" s="17">
        <v>0.35594907407407406</v>
      </c>
      <c r="AB48" s="22">
        <v>0.36520833333333336</v>
      </c>
      <c r="AC48" s="17">
        <v>0.07469907407407407</v>
      </c>
      <c r="AD48" s="22">
        <v>0.08283564814814814</v>
      </c>
      <c r="AE48" s="17">
        <v>0.10563657407407408</v>
      </c>
      <c r="AF48" s="22">
        <v>0.12489583333333333</v>
      </c>
      <c r="AG48" s="17">
        <v>0.13096064814814815</v>
      </c>
      <c r="AH48" s="22">
        <v>0.14023148148148148</v>
      </c>
      <c r="AI48" s="21">
        <v>0.03479166666666667</v>
      </c>
      <c r="AJ48" s="17">
        <v>0.03490740740740741</v>
      </c>
      <c r="AK48" s="17">
        <v>0.03497685185185185</v>
      </c>
      <c r="AL48" s="17">
        <v>0.03505787037037037</v>
      </c>
      <c r="AM48" s="17">
        <v>0.035115740740740746</v>
      </c>
      <c r="AN48" s="17">
        <v>0.035243055555555555</v>
      </c>
      <c r="AO48" s="17">
        <v>0.03534722222222222</v>
      </c>
      <c r="AP48" s="22">
        <v>0.035543981481481475</v>
      </c>
    </row>
    <row r="49" spans="1:42" ht="15">
      <c r="A49" s="14">
        <v>12</v>
      </c>
      <c r="B49" s="14" t="s">
        <v>25</v>
      </c>
      <c r="C49" s="15" t="s">
        <v>75</v>
      </c>
      <c r="D49" s="16" t="s">
        <v>76</v>
      </c>
      <c r="E49" s="16" t="s">
        <v>77</v>
      </c>
      <c r="F49" s="17">
        <f>R49-Q49+U49-T49+X49-W49+AA49-Z49</f>
        <v>0.014907407407407425</v>
      </c>
      <c r="G49" s="32">
        <f>COUNT(Q49,T49,W49,Z49,AC49,AE49,AG49,AI49)</f>
        <v>8</v>
      </c>
      <c r="H49" s="32">
        <f>COUNT(S49,V49,Y49)</f>
        <v>3</v>
      </c>
      <c r="I49" s="32">
        <f>IF(AND(AJ49&gt;AI49,AK49&gt;AJ49,AL49&gt;AK49,AM49&gt;AL49,AN49&gt;AM49,AO49&gt;AN49,AP49&gt;AO49,AI49&lt;&gt;0),1,0)</f>
        <v>1</v>
      </c>
      <c r="J49" s="32">
        <v>6</v>
      </c>
      <c r="K49" s="32">
        <v>12</v>
      </c>
      <c r="L49" s="19">
        <f>SUM(G49:K49)</f>
        <v>30</v>
      </c>
      <c r="M49" s="29">
        <f>E49-F49-(AF49-AE49)</f>
        <v>0.32608796296296294</v>
      </c>
      <c r="N49" s="29"/>
      <c r="O49" s="17">
        <v>0.028148148148148148</v>
      </c>
      <c r="P49" s="22">
        <v>0.19997685185185185</v>
      </c>
      <c r="Q49" s="21">
        <v>0.040844907407407406</v>
      </c>
      <c r="R49" s="17">
        <v>0.046898148148148154</v>
      </c>
      <c r="S49" s="22">
        <v>0.05071759259259259</v>
      </c>
      <c r="T49" s="21">
        <v>0.06216435185185185</v>
      </c>
      <c r="U49" s="17">
        <v>0.06613425925925925</v>
      </c>
      <c r="V49" s="22">
        <v>0.06721064814814814</v>
      </c>
      <c r="W49" s="21">
        <v>0.07422453703703703</v>
      </c>
      <c r="X49" s="17">
        <v>0.07910879629629629</v>
      </c>
      <c r="Y49" s="22">
        <v>0.08092592592592592</v>
      </c>
      <c r="Z49" s="21">
        <v>0.3020717592592593</v>
      </c>
      <c r="AA49" s="17">
        <v>0.3020717592592593</v>
      </c>
      <c r="AB49" s="22">
        <v>0.3091435185185185</v>
      </c>
      <c r="AC49" s="17">
        <v>0.09398148148148149</v>
      </c>
      <c r="AD49" s="22">
        <v>0.10262731481481481</v>
      </c>
      <c r="AE49" s="17">
        <v>0.10966435185185186</v>
      </c>
      <c r="AF49" s="22">
        <v>0.12947916666666667</v>
      </c>
      <c r="AG49" s="17">
        <v>0.13541666666666666</v>
      </c>
      <c r="AH49" s="22">
        <v>0.1413888888888889</v>
      </c>
      <c r="AI49" s="21">
        <v>0.036875</v>
      </c>
      <c r="AJ49" s="17">
        <v>0.037083333333333336</v>
      </c>
      <c r="AK49" s="17">
        <v>0.03721064814814815</v>
      </c>
      <c r="AL49" s="17">
        <v>0.03732638888888889</v>
      </c>
      <c r="AM49" s="17">
        <v>0.03741898148148148</v>
      </c>
      <c r="AN49" s="17">
        <v>0.03753472222222222</v>
      </c>
      <c r="AO49" s="17">
        <v>0.037638888888888895</v>
      </c>
      <c r="AP49" s="22">
        <v>0.037766203703703705</v>
      </c>
    </row>
    <row r="50" spans="1:42" ht="15">
      <c r="A50" s="14">
        <v>13</v>
      </c>
      <c r="B50" s="23" t="s">
        <v>25</v>
      </c>
      <c r="C50" s="15" t="s">
        <v>132</v>
      </c>
      <c r="D50" s="52" t="s">
        <v>133</v>
      </c>
      <c r="E50" s="16" t="s">
        <v>134</v>
      </c>
      <c r="F50" s="17">
        <f>R50-Q50+U50-T50+X50-W50+AA50-Z50</f>
        <v>0.02133101851851854</v>
      </c>
      <c r="G50" s="32">
        <f>COUNT(Q50,T50,W50,Z50,AC50,AE50,AG50,AI50)</f>
        <v>8</v>
      </c>
      <c r="H50" s="32">
        <f>COUNT(S50,V50,Y50)</f>
        <v>3</v>
      </c>
      <c r="I50" s="32">
        <f>IF(AND(AJ50&gt;AI50,AK50&gt;AJ50,AL50&gt;AK50,AM50&gt;AL50,AN50&gt;AM50,AO50&gt;AN50,AP50&gt;AO50,AI50&lt;&gt;0),1,0)</f>
        <v>1</v>
      </c>
      <c r="J50" s="32">
        <v>6</v>
      </c>
      <c r="K50" s="32">
        <v>12</v>
      </c>
      <c r="L50" s="19">
        <f>SUM(G50:K50)</f>
        <v>30</v>
      </c>
      <c r="M50" s="29">
        <f>E50-F50-(AF50-AE50)</f>
        <v>0.36416666666666664</v>
      </c>
      <c r="N50" s="29"/>
      <c r="O50" s="17">
        <v>0.04190972222222222</v>
      </c>
      <c r="P50" s="22">
        <v>0.247025462962963</v>
      </c>
      <c r="Q50" s="21">
        <v>0.05626157407407407</v>
      </c>
      <c r="R50" s="17">
        <v>0.06975694444444445</v>
      </c>
      <c r="S50" s="22">
        <v>0.07533564814814815</v>
      </c>
      <c r="T50" s="21">
        <v>0.06174768518518519</v>
      </c>
      <c r="U50" s="17">
        <v>0.06456018518518519</v>
      </c>
      <c r="V50" s="22">
        <v>0.06585648148148149</v>
      </c>
      <c r="W50" s="21">
        <v>0.08285879629629629</v>
      </c>
      <c r="X50" s="17">
        <v>0.08788194444444446</v>
      </c>
      <c r="Y50" s="22">
        <v>0.08966435185185186</v>
      </c>
      <c r="Z50" s="21">
        <v>0.36387731481481483</v>
      </c>
      <c r="AA50" s="17">
        <v>0.36387731481481483</v>
      </c>
      <c r="AB50" s="22">
        <v>0.3716203703703704</v>
      </c>
      <c r="AC50" s="17">
        <v>0.11900462962962964</v>
      </c>
      <c r="AD50" s="22">
        <v>0.12940972222222222</v>
      </c>
      <c r="AE50" s="17">
        <v>0.14065972222222223</v>
      </c>
      <c r="AF50" s="22">
        <v>0.16380787037037037</v>
      </c>
      <c r="AG50" s="17">
        <v>0.0997337962962963</v>
      </c>
      <c r="AH50" s="22">
        <v>0.10939814814814815</v>
      </c>
      <c r="AI50" s="21">
        <v>0.05168981481481482</v>
      </c>
      <c r="AJ50" s="17">
        <v>0.0519212962962963</v>
      </c>
      <c r="AK50" s="17">
        <v>0.052002314814814814</v>
      </c>
      <c r="AL50" s="17">
        <v>0.05211805555555556</v>
      </c>
      <c r="AM50" s="17">
        <v>0.05219907407407407</v>
      </c>
      <c r="AN50" s="17">
        <v>0.05226851851851852</v>
      </c>
      <c r="AO50" s="17">
        <v>0.05237268518518518</v>
      </c>
      <c r="AP50" s="22">
        <v>0.052453703703703704</v>
      </c>
    </row>
    <row r="51" spans="1:42" ht="15">
      <c r="A51" s="14">
        <v>14</v>
      </c>
      <c r="B51" s="23" t="s">
        <v>25</v>
      </c>
      <c r="C51" s="15" t="s">
        <v>126</v>
      </c>
      <c r="D51" s="16" t="s">
        <v>127</v>
      </c>
      <c r="E51" s="16" t="s">
        <v>128</v>
      </c>
      <c r="F51" s="17">
        <f>R51-Q51+U51-T51+X51-W51+AA51-Z51</f>
        <v>0.026898148148148143</v>
      </c>
      <c r="G51" s="32">
        <f>COUNT(Q51,T51,W51,Z51,AC51,AE51,AG51,AI51)</f>
        <v>7</v>
      </c>
      <c r="H51" s="32">
        <f>COUNT(S51,V51,Y51)</f>
        <v>3</v>
      </c>
      <c r="I51" s="32">
        <f>IF(AND(AJ51&gt;AI51,AK51&gt;AJ51,AL51&gt;AK51,AM51&gt;AL51,AN51&gt;AM51,AO51&gt;AN51,AP51&gt;AO51,AI51&lt;&gt;0),1,0)</f>
        <v>1</v>
      </c>
      <c r="J51" s="32">
        <v>6</v>
      </c>
      <c r="K51" s="32">
        <v>8</v>
      </c>
      <c r="L51" s="19">
        <f>SUM(G51:K51)</f>
        <v>25</v>
      </c>
      <c r="M51" s="29">
        <f>E51-F51-(AF51-AE51)</f>
        <v>0.3811458333333333</v>
      </c>
      <c r="N51" s="29"/>
      <c r="O51" s="17">
        <v>0.02758101851851852</v>
      </c>
      <c r="P51" s="22">
        <v>0.2789699074074074</v>
      </c>
      <c r="Q51" s="21">
        <v>0.04555555555555555</v>
      </c>
      <c r="R51" s="17">
        <v>0.05555555555555555</v>
      </c>
      <c r="S51" s="22">
        <v>0.06667824074074075</v>
      </c>
      <c r="T51" s="21">
        <v>0.07836805555555555</v>
      </c>
      <c r="U51" s="17">
        <v>0.0804861111111111</v>
      </c>
      <c r="V51" s="22">
        <v>0.08219907407407408</v>
      </c>
      <c r="W51" s="21">
        <v>0.09326388888888888</v>
      </c>
      <c r="X51" s="17">
        <v>0.10804398148148148</v>
      </c>
      <c r="Y51" s="22">
        <v>0.10961805555555555</v>
      </c>
      <c r="Z51" s="21"/>
      <c r="AA51" s="17"/>
      <c r="AB51" s="22"/>
      <c r="AC51" s="17">
        <v>0.14638888888888887</v>
      </c>
      <c r="AD51" s="22">
        <v>0.1590162037037037</v>
      </c>
      <c r="AE51" s="17">
        <v>0.17141203703703703</v>
      </c>
      <c r="AF51" s="22">
        <v>0.1707175925925926</v>
      </c>
      <c r="AG51" s="17">
        <v>0.12473379629629629</v>
      </c>
      <c r="AH51" s="22">
        <v>0.13520833333333335</v>
      </c>
      <c r="AI51" s="21">
        <v>0.04034722222222222</v>
      </c>
      <c r="AJ51" s="17">
        <v>0.04070601851851852</v>
      </c>
      <c r="AK51" s="17">
        <v>0.04078703703703704</v>
      </c>
      <c r="AL51" s="17">
        <v>0.0408912037037037</v>
      </c>
      <c r="AM51" s="17">
        <v>0.040983796296296296</v>
      </c>
      <c r="AN51" s="17">
        <v>0.04116898148148148</v>
      </c>
      <c r="AO51" s="17">
        <v>0.04126157407407407</v>
      </c>
      <c r="AP51" s="22">
        <v>0.04134259259259259</v>
      </c>
    </row>
    <row r="52" spans="1:42" ht="15">
      <c r="A52" s="14">
        <v>15</v>
      </c>
      <c r="B52" s="14" t="s">
        <v>25</v>
      </c>
      <c r="C52" s="15" t="s">
        <v>81</v>
      </c>
      <c r="D52" s="16" t="s">
        <v>82</v>
      </c>
      <c r="E52" s="16" t="s">
        <v>83</v>
      </c>
      <c r="F52" s="17">
        <f>R52-Q52+U52-T52+X52-W52+AA52-Z52</f>
        <v>0.016805555555555518</v>
      </c>
      <c r="G52" s="32">
        <f>COUNT(Q52,T52,W52,Z52,AC52,AE52,AG52,AI52)</f>
        <v>8</v>
      </c>
      <c r="H52" s="32">
        <f>COUNT(S52,V52,Y52)</f>
        <v>3</v>
      </c>
      <c r="I52" s="32">
        <f>IF(AND(AJ52&gt;AI52,AK52&gt;AJ52,AL52&gt;AK52,AM52&gt;AL52,AN52&gt;AM52,AO52&gt;AN52,AP52&gt;AO52,AI52&lt;&gt;0),1,0)</f>
        <v>1</v>
      </c>
      <c r="J52" s="32">
        <v>5</v>
      </c>
      <c r="K52" s="32">
        <v>4</v>
      </c>
      <c r="L52" s="19">
        <f>SUM(G52:K52)</f>
        <v>21</v>
      </c>
      <c r="M52" s="29">
        <f>E52-F52-(AF52-AE52)</f>
        <v>0.3265046296296297</v>
      </c>
      <c r="N52" s="29"/>
      <c r="O52" s="17">
        <v>0.03509259259259259</v>
      </c>
      <c r="P52" s="22">
        <v>0.20424768518518518</v>
      </c>
      <c r="Q52" s="21">
        <v>0.05618055555555556</v>
      </c>
      <c r="R52" s="17">
        <v>0.06494212962962963</v>
      </c>
      <c r="S52" s="22">
        <v>0.07173611111111111</v>
      </c>
      <c r="T52" s="21">
        <v>0.07887731481481482</v>
      </c>
      <c r="U52" s="17">
        <v>0.08143518518518518</v>
      </c>
      <c r="V52" s="22">
        <v>0.08303240740740742</v>
      </c>
      <c r="W52" s="21">
        <v>0.09204861111111111</v>
      </c>
      <c r="X52" s="17">
        <v>0.09753472222222222</v>
      </c>
      <c r="Y52" s="22">
        <v>0.09980324074074075</v>
      </c>
      <c r="Z52" s="21">
        <v>0.30796296296296294</v>
      </c>
      <c r="AA52" s="17">
        <v>0.30796296296296294</v>
      </c>
      <c r="AB52" s="22">
        <v>0.3156481481481482</v>
      </c>
      <c r="AC52" s="17">
        <v>0.1703240740740741</v>
      </c>
      <c r="AD52" s="22">
        <v>0.1862962962962963</v>
      </c>
      <c r="AE52" s="17">
        <v>0.13541666666666666</v>
      </c>
      <c r="AF52" s="22">
        <v>0.16481481481481483</v>
      </c>
      <c r="AG52" s="17">
        <v>0.10829861111111111</v>
      </c>
      <c r="AH52" s="22">
        <v>0.12340277777777779</v>
      </c>
      <c r="AI52" s="21">
        <v>0.04959490740740741</v>
      </c>
      <c r="AJ52" s="17">
        <v>0.05</v>
      </c>
      <c r="AK52" s="17">
        <v>0.0500925925925926</v>
      </c>
      <c r="AL52" s="17">
        <v>0.05019675925925926</v>
      </c>
      <c r="AM52" s="17">
        <v>0.05032407407407408</v>
      </c>
      <c r="AN52" s="17">
        <v>0.05046296296296296</v>
      </c>
      <c r="AO52" s="17">
        <v>0.050567129629629635</v>
      </c>
      <c r="AP52" s="22">
        <v>0.05069444444444445</v>
      </c>
    </row>
    <row r="53" spans="1:42" ht="15">
      <c r="A53" s="14">
        <v>16</v>
      </c>
      <c r="B53" s="23" t="s">
        <v>25</v>
      </c>
      <c r="C53" s="15" t="s">
        <v>111</v>
      </c>
      <c r="D53" s="16" t="s">
        <v>112</v>
      </c>
      <c r="E53" s="16" t="s">
        <v>113</v>
      </c>
      <c r="F53" s="17">
        <f>R53-Q53+U53-T53+X53-W53+AA53-Z53</f>
        <v>0.005011574074074099</v>
      </c>
      <c r="G53" s="32">
        <f>COUNT(Q53,T53,W53,Z53,AC53,AE53,AG53,AI53)</f>
        <v>7</v>
      </c>
      <c r="H53" s="32">
        <f>COUNT(S53,V53,Y53)</f>
        <v>3</v>
      </c>
      <c r="I53" s="32">
        <f>IF(AND(AJ53&gt;AI53,AK53&gt;AJ53,AL53&gt;AK53,AM53&gt;AL53,AN53&gt;AM53,AO53&gt;AN53,AP53&gt;AO53,AI53&lt;&gt;0),1,0)</f>
        <v>1</v>
      </c>
      <c r="J53" s="32">
        <v>4</v>
      </c>
      <c r="K53" s="32">
        <v>9</v>
      </c>
      <c r="L53" s="19">
        <f>SUM(G53:K53)</f>
        <v>24</v>
      </c>
      <c r="M53" s="29">
        <f>E53-F53-(AF53-AE53)</f>
        <v>0.37113425925925925</v>
      </c>
      <c r="N53" s="29"/>
      <c r="O53" s="17">
        <v>0.03295138888888889</v>
      </c>
      <c r="P53" s="22">
        <v>0.284212962962963</v>
      </c>
      <c r="Q53" s="21">
        <v>0.2665740740740741</v>
      </c>
      <c r="R53" s="17">
        <v>0.2666087962962963</v>
      </c>
      <c r="S53" s="22">
        <v>0.2715740740740741</v>
      </c>
      <c r="T53" s="21">
        <v>0.2537962962962963</v>
      </c>
      <c r="U53" s="17">
        <v>0.25450231481481483</v>
      </c>
      <c r="V53" s="22">
        <v>0.2571643518518519</v>
      </c>
      <c r="W53" s="21">
        <v>0.2334375</v>
      </c>
      <c r="X53" s="17">
        <v>0.23770833333333333</v>
      </c>
      <c r="Y53" s="22">
        <v>0.23902777777777776</v>
      </c>
      <c r="Z53" s="21"/>
      <c r="AA53" s="17"/>
      <c r="AB53" s="22"/>
      <c r="AC53" s="17">
        <v>0.18620370370370368</v>
      </c>
      <c r="AD53" s="22">
        <v>0.20094907407407406</v>
      </c>
      <c r="AE53" s="17">
        <v>0.15600694444444443</v>
      </c>
      <c r="AF53" s="22">
        <v>0.17768518518518517</v>
      </c>
      <c r="AG53" s="17">
        <v>0.2114814814814815</v>
      </c>
      <c r="AH53" s="22">
        <v>0.22594907407407408</v>
      </c>
      <c r="AI53" s="21">
        <v>0.27697916666666667</v>
      </c>
      <c r="AJ53" s="17">
        <v>0.2771412037037037</v>
      </c>
      <c r="AK53" s="17">
        <v>0.27731481481481485</v>
      </c>
      <c r="AL53" s="17">
        <v>0.27748842592592593</v>
      </c>
      <c r="AM53" s="17">
        <v>0.277662037037037</v>
      </c>
      <c r="AN53" s="17">
        <v>0.27783564814814815</v>
      </c>
      <c r="AO53" s="17">
        <v>0.2780787037037037</v>
      </c>
      <c r="AP53" s="22">
        <v>0.27818287037037037</v>
      </c>
    </row>
    <row r="54" spans="1:42" ht="15">
      <c r="A54" s="14">
        <v>17</v>
      </c>
      <c r="B54" s="23" t="s">
        <v>25</v>
      </c>
      <c r="C54" s="15" t="s">
        <v>144</v>
      </c>
      <c r="D54" s="16" t="s">
        <v>145</v>
      </c>
      <c r="E54" s="16" t="s">
        <v>146</v>
      </c>
      <c r="F54" s="17">
        <f>R54-Q54+U54-T54+X54-W54+AA54-Z54</f>
        <v>0.005011574074074043</v>
      </c>
      <c r="G54" s="32">
        <f>COUNT(Q54,T54,W54,Z54,AC54,AE54,AG54,AI54)</f>
        <v>7</v>
      </c>
      <c r="H54" s="32">
        <f>COUNT(S54,V54,Y54)</f>
        <v>3</v>
      </c>
      <c r="I54" s="32">
        <f>IF(AND(AJ54&gt;AI54,AK54&gt;AJ54,AL54&gt;AK54,AM54&gt;AL54,AN54&gt;AM54,AO54&gt;AN54,AP54&gt;AO54,AI54&lt;&gt;0),1,0)</f>
        <v>1</v>
      </c>
      <c r="J54" s="32">
        <v>4</v>
      </c>
      <c r="K54" s="32">
        <v>7</v>
      </c>
      <c r="L54" s="19">
        <f>SUM(G54:K54)</f>
        <v>22</v>
      </c>
      <c r="M54" s="29">
        <f>E54-F54-(AF54-AE54)</f>
        <v>0.3794444444444445</v>
      </c>
      <c r="N54" s="29"/>
      <c r="O54" s="17">
        <v>0.02936342592592592</v>
      </c>
      <c r="P54" s="22">
        <v>0.2923148148148148</v>
      </c>
      <c r="Q54" s="21">
        <v>0.2685416666666667</v>
      </c>
      <c r="R54" s="17">
        <v>0.26858796296296295</v>
      </c>
      <c r="S54" s="22">
        <v>0.2750462962962963</v>
      </c>
      <c r="T54" s="21">
        <v>0.25535879629629626</v>
      </c>
      <c r="U54" s="17">
        <v>0.2573726851851852</v>
      </c>
      <c r="V54" s="22">
        <v>0.2592361111111111</v>
      </c>
      <c r="W54" s="21">
        <v>0.13714120370370372</v>
      </c>
      <c r="X54" s="17">
        <v>0.14009259259259257</v>
      </c>
      <c r="Y54" s="22">
        <v>0.14163194444444446</v>
      </c>
      <c r="Z54" s="21"/>
      <c r="AA54" s="17"/>
      <c r="AB54" s="22"/>
      <c r="AC54" s="17">
        <v>0.23060185185185186</v>
      </c>
      <c r="AD54" s="22">
        <v>0.23976851851851852</v>
      </c>
      <c r="AE54" s="17">
        <v>0.15916666666666668</v>
      </c>
      <c r="AF54" s="22">
        <v>0.18627314814814813</v>
      </c>
      <c r="AG54" s="17">
        <v>0.11881944444444444</v>
      </c>
      <c r="AH54" s="22">
        <v>0.12899305555555554</v>
      </c>
      <c r="AI54" s="21">
        <v>0.2832986111111111</v>
      </c>
      <c r="AJ54" s="17">
        <v>0.28377314814814814</v>
      </c>
      <c r="AK54" s="17">
        <v>0.2838888888888889</v>
      </c>
      <c r="AL54" s="17">
        <v>0.2840162037037037</v>
      </c>
      <c r="AM54" s="17">
        <v>0.28414351851851855</v>
      </c>
      <c r="AN54" s="17">
        <v>0.2842708333333333</v>
      </c>
      <c r="AO54" s="17">
        <v>0.28444444444444444</v>
      </c>
      <c r="AP54" s="22">
        <v>0.28453703703703703</v>
      </c>
    </row>
    <row r="55" spans="1:42" ht="15">
      <c r="A55" s="14">
        <v>18</v>
      </c>
      <c r="B55" s="23" t="s">
        <v>25</v>
      </c>
      <c r="C55" s="15" t="s">
        <v>153</v>
      </c>
      <c r="D55" s="16" t="s">
        <v>154</v>
      </c>
      <c r="E55" s="16" t="s">
        <v>155</v>
      </c>
      <c r="F55" s="17">
        <f>R55-Q55+U55-T55+X55-W55+AA55-Z55</f>
        <v>0.004293981481481579</v>
      </c>
      <c r="G55" s="32">
        <f>COUNT(Q55,T55,W55,Z55,AC55,AE55,AG55,AI55)</f>
        <v>7</v>
      </c>
      <c r="H55" s="32">
        <f>COUNT(S55,V55,Y55)</f>
        <v>3</v>
      </c>
      <c r="I55" s="32">
        <f>IF(AND(AJ55&gt;AI55,AK55&gt;AJ55,AL55&gt;AK55,AM55&gt;AL55,AN55&gt;AM55,AO55&gt;AN55,AP55&gt;AO55,AI55&lt;&gt;0),1,0)</f>
        <v>1</v>
      </c>
      <c r="J55" s="32">
        <v>0</v>
      </c>
      <c r="K55" s="32">
        <v>5</v>
      </c>
      <c r="L55" s="19">
        <f>SUM(G55:K55)</f>
        <v>16</v>
      </c>
      <c r="M55" s="29">
        <f>E55-F55-(AF55-AE55)</f>
        <v>0.3810763888888888</v>
      </c>
      <c r="N55" s="29"/>
      <c r="O55" s="17">
        <v>0.03753472222222222</v>
      </c>
      <c r="P55" s="22">
        <v>0.3123148148148148</v>
      </c>
      <c r="Q55" s="21">
        <v>0.27956018518518516</v>
      </c>
      <c r="R55" s="17">
        <v>0.27958333333333335</v>
      </c>
      <c r="S55" s="22">
        <v>0.2947337962962963</v>
      </c>
      <c r="T55" s="21">
        <v>0.2682407407407407</v>
      </c>
      <c r="U55" s="17">
        <v>0.26928240740740744</v>
      </c>
      <c r="V55" s="22">
        <v>0.2711574074074074</v>
      </c>
      <c r="W55" s="21">
        <v>0.2504398148148148</v>
      </c>
      <c r="X55" s="17">
        <v>0.2536689814814815</v>
      </c>
      <c r="Y55" s="22">
        <v>0.25652777777777774</v>
      </c>
      <c r="Z55" s="21"/>
      <c r="AA55" s="17"/>
      <c r="AB55" s="22"/>
      <c r="AC55" s="17">
        <v>0.21442129629629628</v>
      </c>
      <c r="AD55" s="22">
        <v>0.2229398148148148</v>
      </c>
      <c r="AE55" s="17">
        <v>0.18037037037037038</v>
      </c>
      <c r="AF55" s="22">
        <v>0.2082638888888889</v>
      </c>
      <c r="AG55" s="17">
        <v>0.15398148148148147</v>
      </c>
      <c r="AH55" s="22">
        <v>0.16256944444444446</v>
      </c>
      <c r="AI55" s="21">
        <v>0.3034837962962963</v>
      </c>
      <c r="AJ55" s="17">
        <v>0.3039699074074074</v>
      </c>
      <c r="AK55" s="17">
        <v>0.3040740740740741</v>
      </c>
      <c r="AL55" s="17">
        <v>0.30418981481481483</v>
      </c>
      <c r="AM55" s="17">
        <v>0.30432870370370374</v>
      </c>
      <c r="AN55" s="17">
        <v>0.30449074074074073</v>
      </c>
      <c r="AO55" s="17">
        <v>0.3046527777777778</v>
      </c>
      <c r="AP55" s="22">
        <v>0.30475694444444446</v>
      </c>
    </row>
    <row r="56" spans="1:42" ht="15">
      <c r="A56" s="14">
        <v>19</v>
      </c>
      <c r="B56" s="14" t="s">
        <v>25</v>
      </c>
      <c r="C56" s="15" t="s">
        <v>108</v>
      </c>
      <c r="D56" s="53" t="s">
        <v>109</v>
      </c>
      <c r="E56" s="16" t="s">
        <v>110</v>
      </c>
      <c r="F56" s="17">
        <f>R56-Q56+U56-T56+X56-W56+AA56-Z56</f>
        <v>0.004675925925925917</v>
      </c>
      <c r="G56" s="32">
        <f>COUNT(Q56,T56,W56,Z56,AC56,AE56,AG56,AI56)</f>
        <v>6</v>
      </c>
      <c r="H56" s="32">
        <f>COUNT(S56,V56,Y56)</f>
        <v>2</v>
      </c>
      <c r="I56" s="32">
        <f>IF(AND(AJ56&gt;AI56,AK56&gt;AJ56,AL56&gt;AK56,AM56&gt;AL56,AN56&gt;AM56,AO56&gt;AN56,AP56&gt;AO56,AI56&lt;&gt;0),1,0)</f>
        <v>1</v>
      </c>
      <c r="J56" s="32"/>
      <c r="K56" s="32"/>
      <c r="L56" s="19">
        <f>SUM(G56:K56)</f>
        <v>9</v>
      </c>
      <c r="M56" s="29">
        <f>E56-F56-(AF56-AE56)</f>
        <v>0.36251157407407414</v>
      </c>
      <c r="N56" s="29" t="s">
        <v>293</v>
      </c>
      <c r="O56" s="17">
        <v>0.057881944444444444</v>
      </c>
      <c r="P56" s="22"/>
      <c r="Q56" s="21"/>
      <c r="R56" s="17"/>
      <c r="S56" s="22"/>
      <c r="T56" s="21">
        <v>0.3740046296296296</v>
      </c>
      <c r="U56" s="17">
        <v>0.3751388888888889</v>
      </c>
      <c r="V56" s="22">
        <v>0.3779166666666667</v>
      </c>
      <c r="W56" s="21">
        <v>0.3508217592592593</v>
      </c>
      <c r="X56" s="17">
        <v>0.3543634259259259</v>
      </c>
      <c r="Y56" s="22">
        <v>0.3580208333333333</v>
      </c>
      <c r="Z56" s="21"/>
      <c r="AA56" s="17"/>
      <c r="AB56" s="22"/>
      <c r="AC56" s="17">
        <v>0.3199189814814815</v>
      </c>
      <c r="AD56" s="22">
        <v>0.3336342592592592</v>
      </c>
      <c r="AE56" s="17">
        <v>0.27712962962962967</v>
      </c>
      <c r="AF56" s="17">
        <v>0.3068865740740741</v>
      </c>
      <c r="AG56" s="17">
        <v>0.1966203703703704</v>
      </c>
      <c r="AH56" s="22">
        <v>0.20635416666666664</v>
      </c>
      <c r="AI56" s="21">
        <v>0.3850810185185185</v>
      </c>
      <c r="AJ56" s="17">
        <v>0.3857523148148148</v>
      </c>
      <c r="AK56" s="17">
        <v>0.3859722222222222</v>
      </c>
      <c r="AL56" s="17">
        <v>0.38612268518518517</v>
      </c>
      <c r="AM56" s="17">
        <v>0.3863078703703704</v>
      </c>
      <c r="AN56" s="17">
        <v>0.3864699074074074</v>
      </c>
      <c r="AO56" s="17">
        <v>0.3867476851851852</v>
      </c>
      <c r="AP56" s="22">
        <v>0.3869444444444445</v>
      </c>
    </row>
    <row r="57" spans="1:42" ht="15">
      <c r="A57" s="14">
        <v>20</v>
      </c>
      <c r="B57" s="23" t="s">
        <v>25</v>
      </c>
      <c r="C57" s="15" t="s">
        <v>177</v>
      </c>
      <c r="D57" s="16" t="s">
        <v>178</v>
      </c>
      <c r="E57" s="28" t="s">
        <v>179</v>
      </c>
      <c r="F57" s="17">
        <f>R57-Q57+U57-T57+X57-W57+AA57-Z57</f>
        <v>0.00818287037037041</v>
      </c>
      <c r="G57" s="32">
        <f>COUNT(Q57,T57,W57,Z57,AC57,AE57,AG57,AI57)</f>
        <v>7</v>
      </c>
      <c r="H57" s="32">
        <f>COUNT(S57,V57,Y57)</f>
        <v>3</v>
      </c>
      <c r="I57" s="32">
        <f>IF(AND(AJ57&gt;AI57,AK57&gt;AJ57,AL57&gt;AK57,AM57&gt;AL57,AN57&gt;AM57,AO57&gt;AN57,AP57&gt;AO57,AI57&lt;&gt;0),1,0)</f>
        <v>0</v>
      </c>
      <c r="J57" s="32">
        <v>6</v>
      </c>
      <c r="K57" s="32">
        <v>12</v>
      </c>
      <c r="L57" s="19">
        <v>0</v>
      </c>
      <c r="M57" s="29">
        <f>E57-F57-(AF57-AE57)</f>
        <v>0.4074768518518518</v>
      </c>
      <c r="N57" s="29" t="s">
        <v>294</v>
      </c>
      <c r="O57" s="17">
        <v>0.030833333333333334</v>
      </c>
      <c r="P57" s="22">
        <v>0.2495023148148148</v>
      </c>
      <c r="Q57" s="21">
        <v>0.22670138888888888</v>
      </c>
      <c r="R57" s="17">
        <v>0.2322800925925926</v>
      </c>
      <c r="S57" s="22">
        <v>0.23752314814814815</v>
      </c>
      <c r="T57" s="21">
        <v>0.21729166666666666</v>
      </c>
      <c r="U57" s="17">
        <v>0.2178240740740741</v>
      </c>
      <c r="V57" s="22">
        <v>0.21988425925925925</v>
      </c>
      <c r="W57" s="21">
        <v>0.2025</v>
      </c>
      <c r="X57" s="17">
        <v>0.20457175925925927</v>
      </c>
      <c r="Y57" s="22">
        <v>0.20600694444444445</v>
      </c>
      <c r="Z57" s="21"/>
      <c r="AA57" s="17"/>
      <c r="AB57" s="22"/>
      <c r="AC57" s="17">
        <v>0.1772337962962963</v>
      </c>
      <c r="AD57" s="22">
        <v>0.18878472222222223</v>
      </c>
      <c r="AE57" s="17">
        <v>0.14583333333333334</v>
      </c>
      <c r="AF57" s="22">
        <v>0.16921296296296295</v>
      </c>
      <c r="AG57" s="17">
        <v>0.12072916666666667</v>
      </c>
      <c r="AH57" s="22">
        <v>0.13283564814814816</v>
      </c>
      <c r="AI57" s="21">
        <v>0.24347222222222223</v>
      </c>
      <c r="AJ57" s="17">
        <v>0.24390046296296297</v>
      </c>
      <c r="AK57" s="17">
        <v>0.24403935185185185</v>
      </c>
      <c r="AL57" s="17">
        <v>0.2441898148148148</v>
      </c>
      <c r="AM57" s="17"/>
      <c r="AN57" s="17">
        <v>0.24447916666666666</v>
      </c>
      <c r="AO57" s="17">
        <v>0.24462962962962964</v>
      </c>
      <c r="AP57" s="22">
        <v>0.24469907407407407</v>
      </c>
    </row>
    <row r="58" spans="1:42" ht="15">
      <c r="A58" s="14">
        <v>21</v>
      </c>
      <c r="B58" s="23" t="s">
        <v>25</v>
      </c>
      <c r="C58" s="15" t="s">
        <v>165</v>
      </c>
      <c r="D58" s="16" t="s">
        <v>166</v>
      </c>
      <c r="E58" s="28" t="s">
        <v>167</v>
      </c>
      <c r="F58" s="17">
        <f>R58-Q58+U58-T58+X58-W58+AA58-Z58</f>
        <v>0.0061805555555555225</v>
      </c>
      <c r="G58" s="32">
        <f>COUNT(Q58,T58,W58,Z58,AC58,AE58,AG58,AI58)</f>
        <v>6</v>
      </c>
      <c r="H58" s="32">
        <f>COUNT(S58,V58,Y58)</f>
        <v>3</v>
      </c>
      <c r="I58" s="32">
        <f>IF(AND(AJ58&gt;AI58,AK58&gt;AJ58,AL58&gt;AK58,AM58&gt;AL58,AN58&gt;AM58,AO58&gt;AN58,AP58&gt;AO58,AI58&lt;&gt;0),1,0)</f>
        <v>0</v>
      </c>
      <c r="J58" s="32">
        <v>1</v>
      </c>
      <c r="K58" s="32">
        <v>6</v>
      </c>
      <c r="L58" s="19">
        <v>0</v>
      </c>
      <c r="M58" s="29">
        <f>E58-F58-(AF58-AE58)</f>
        <v>0.4128240740740741</v>
      </c>
      <c r="N58" s="29" t="s">
        <v>294</v>
      </c>
      <c r="O58" s="17">
        <v>0.038564814814814816</v>
      </c>
      <c r="P58" s="22">
        <v>0.258125</v>
      </c>
      <c r="Q58" s="21">
        <v>0.23444444444444446</v>
      </c>
      <c r="R58" s="17">
        <v>0.23452546296296295</v>
      </c>
      <c r="S58" s="22">
        <v>0.24305555555555555</v>
      </c>
      <c r="T58" s="21">
        <v>0.22322916666666667</v>
      </c>
      <c r="U58" s="17">
        <v>0.22362268518518516</v>
      </c>
      <c r="V58" s="22">
        <v>0.2258449074074074</v>
      </c>
      <c r="W58" s="21">
        <v>0.16668981481481482</v>
      </c>
      <c r="X58" s="17">
        <v>0.17239583333333333</v>
      </c>
      <c r="Y58" s="22">
        <v>0.17427083333333335</v>
      </c>
      <c r="Z58" s="21">
        <v>0.3384837962962963</v>
      </c>
      <c r="AA58" s="17">
        <v>0.3384837962962963</v>
      </c>
      <c r="AB58" s="22"/>
      <c r="AC58" s="17"/>
      <c r="AD58" s="22"/>
      <c r="AE58" s="17"/>
      <c r="AF58" s="22"/>
      <c r="AG58" s="17">
        <v>0.18839120370370369</v>
      </c>
      <c r="AH58" s="22">
        <v>0.20027777777777778</v>
      </c>
      <c r="AI58" s="21">
        <v>0.24946759259259257</v>
      </c>
      <c r="AJ58" s="17">
        <v>0.2495601851851852</v>
      </c>
      <c r="AK58" s="17">
        <v>0.2496527777777778</v>
      </c>
      <c r="AL58" s="17">
        <v>0.24971064814814814</v>
      </c>
      <c r="AM58" s="17">
        <v>0.2500925925925926</v>
      </c>
      <c r="AN58" s="17">
        <v>0.25002314814814813</v>
      </c>
      <c r="AO58" s="17"/>
      <c r="AP58" s="22">
        <v>0.2501273148148148</v>
      </c>
    </row>
  </sheetData>
  <sheetProtection/>
  <mergeCells count="10">
    <mergeCell ref="A1:M2"/>
    <mergeCell ref="Q1:S1"/>
    <mergeCell ref="T1:V1"/>
    <mergeCell ref="W1:Y1"/>
    <mergeCell ref="AC1:AD1"/>
    <mergeCell ref="AG1:AH1"/>
    <mergeCell ref="AE1:AF1"/>
    <mergeCell ref="AI1:AP1"/>
    <mergeCell ref="Z1:AB1"/>
    <mergeCell ref="O1:P1"/>
  </mergeCells>
  <printOptions horizontalCentered="1"/>
  <pageMargins left="0.1968503937007874" right="0.1968503937007874" top="0.1968503937007874" bottom="0.5905511811023623" header="0.5118110236220472" footer="0.31496062992125984"/>
  <pageSetup fitToHeight="2" fitToWidth="4" orientation="portrait" paperSize="9" scale="97" r:id="rId1"/>
  <headerFooter alignWithMargins="0">
    <oddFooter>&amp;C&amp;A</oddFooter>
  </headerFooter>
  <colBreaks count="2" manualBreakCount="2">
    <brk id="14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SheetLayoutView="100" zoomScalePageLayoutView="0" workbookViewId="0" topLeftCell="A1">
      <pane xSplit="12" ySplit="4" topLeftCell="M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N8" sqref="N8"/>
    </sheetView>
  </sheetViews>
  <sheetFormatPr defaultColWidth="12.625" defaultRowHeight="12.75"/>
  <cols>
    <col min="1" max="2" width="6.125" style="1" customWidth="1"/>
    <col min="3" max="3" width="25.625" style="1" bestFit="1" customWidth="1"/>
    <col min="4" max="4" width="6.625" style="13" bestFit="1" customWidth="1"/>
    <col min="5" max="5" width="11.00390625" style="13" bestFit="1" customWidth="1"/>
    <col min="6" max="6" width="9.00390625" style="13" bestFit="1" customWidth="1"/>
    <col min="7" max="8" width="3.00390625" style="13" bestFit="1" customWidth="1"/>
    <col min="9" max="9" width="3.125" style="13" customWidth="1"/>
    <col min="10" max="10" width="3.25390625" style="24" customWidth="1"/>
    <col min="11" max="11" width="7.625" style="24" bestFit="1" customWidth="1"/>
    <col min="12" max="12" width="9.00390625" style="25" bestFit="1" customWidth="1"/>
    <col min="13" max="34" width="9.875" style="13" customWidth="1"/>
    <col min="35" max="16384" width="12.625" style="1" customWidth="1"/>
  </cols>
  <sheetData>
    <row r="1" spans="1:34" ht="13.5" customHeight="1">
      <c r="A1" s="51" t="s">
        <v>284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6"/>
      <c r="N1" s="58"/>
      <c r="O1" s="48" t="s">
        <v>1</v>
      </c>
      <c r="P1" s="48"/>
      <c r="Q1" s="45"/>
      <c r="R1" s="48" t="s">
        <v>2</v>
      </c>
      <c r="S1" s="48"/>
      <c r="T1" s="45"/>
      <c r="U1" s="48" t="s">
        <v>3</v>
      </c>
      <c r="V1" s="48"/>
      <c r="W1" s="45"/>
      <c r="X1" s="48" t="s">
        <v>186</v>
      </c>
      <c r="Y1" s="48"/>
      <c r="Z1" s="45"/>
      <c r="AA1" s="46" t="s">
        <v>8</v>
      </c>
      <c r="AB1" s="46"/>
      <c r="AC1" s="46"/>
      <c r="AD1" s="46"/>
      <c r="AE1" s="46"/>
      <c r="AF1" s="46"/>
      <c r="AG1" s="46"/>
      <c r="AH1" s="47"/>
    </row>
    <row r="2" spans="1:34" s="5" customFormat="1" ht="6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" t="s">
        <v>13</v>
      </c>
      <c r="N2" s="59" t="s">
        <v>295</v>
      </c>
      <c r="O2" s="4" t="s">
        <v>10</v>
      </c>
      <c r="P2" s="3" t="s">
        <v>11</v>
      </c>
      <c r="Q2" s="2" t="s">
        <v>12</v>
      </c>
      <c r="R2" s="3" t="s">
        <v>10</v>
      </c>
      <c r="S2" s="3" t="s">
        <v>11</v>
      </c>
      <c r="T2" s="2" t="s">
        <v>12</v>
      </c>
      <c r="U2" s="3" t="s">
        <v>10</v>
      </c>
      <c r="V2" s="3" t="s">
        <v>11</v>
      </c>
      <c r="W2" s="2" t="s">
        <v>12</v>
      </c>
      <c r="X2" s="3" t="s">
        <v>10</v>
      </c>
      <c r="Y2" s="3" t="s">
        <v>11</v>
      </c>
      <c r="Z2" s="2" t="s">
        <v>12</v>
      </c>
      <c r="AA2" s="4" t="s">
        <v>11</v>
      </c>
      <c r="AB2" s="3" t="s">
        <v>13</v>
      </c>
      <c r="AC2" s="3" t="s">
        <v>13</v>
      </c>
      <c r="AD2" s="3" t="s">
        <v>13</v>
      </c>
      <c r="AE2" s="3" t="s">
        <v>13</v>
      </c>
      <c r="AF2" s="3" t="s">
        <v>13</v>
      </c>
      <c r="AG2" s="3" t="s">
        <v>13</v>
      </c>
      <c r="AH2" s="2" t="s">
        <v>12</v>
      </c>
    </row>
    <row r="3" spans="1:34" s="5" customFormat="1" ht="60" customHeight="1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7"/>
      <c r="N3" s="60"/>
      <c r="O3" s="36"/>
      <c r="P3" s="34"/>
      <c r="Q3" s="37"/>
      <c r="R3" s="36"/>
      <c r="S3" s="34"/>
      <c r="T3" s="37"/>
      <c r="U3" s="36"/>
      <c r="V3" s="34"/>
      <c r="W3" s="37"/>
      <c r="X3" s="36"/>
      <c r="Y3" s="34"/>
      <c r="Z3" s="37"/>
      <c r="AA3" s="36"/>
      <c r="AB3" s="34"/>
      <c r="AC3" s="34"/>
      <c r="AD3" s="34"/>
      <c r="AE3" s="34"/>
      <c r="AF3" s="34"/>
      <c r="AG3" s="34"/>
      <c r="AH3" s="37"/>
    </row>
    <row r="4" spans="1:34" s="13" customFormat="1" ht="41.25" customHeight="1">
      <c r="A4" s="6" t="s">
        <v>14</v>
      </c>
      <c r="B4" s="6" t="s">
        <v>15</v>
      </c>
      <c r="C4" s="6" t="s">
        <v>16</v>
      </c>
      <c r="D4" s="6" t="s">
        <v>17</v>
      </c>
      <c r="E4" s="7" t="s">
        <v>18</v>
      </c>
      <c r="F4" s="8" t="s">
        <v>19</v>
      </c>
      <c r="G4" s="9" t="s">
        <v>20</v>
      </c>
      <c r="H4" s="9" t="s">
        <v>287</v>
      </c>
      <c r="I4" s="9" t="s">
        <v>288</v>
      </c>
      <c r="J4" s="42" t="s">
        <v>289</v>
      </c>
      <c r="K4" s="43" t="s">
        <v>290</v>
      </c>
      <c r="L4" s="43" t="s">
        <v>286</v>
      </c>
      <c r="M4" s="12">
        <v>215</v>
      </c>
      <c r="N4" s="61"/>
      <c r="O4" s="11">
        <v>121</v>
      </c>
      <c r="P4" s="10">
        <v>221</v>
      </c>
      <c r="Q4" s="12">
        <v>21</v>
      </c>
      <c r="R4" s="11">
        <v>122</v>
      </c>
      <c r="S4" s="10">
        <v>222</v>
      </c>
      <c r="T4" s="12">
        <v>22</v>
      </c>
      <c r="U4" s="11">
        <v>124</v>
      </c>
      <c r="V4" s="10">
        <v>224</v>
      </c>
      <c r="W4" s="12">
        <v>24</v>
      </c>
      <c r="X4" s="11">
        <v>125</v>
      </c>
      <c r="Y4" s="10">
        <v>225</v>
      </c>
      <c r="Z4" s="12">
        <v>25</v>
      </c>
      <c r="AA4" s="11">
        <v>220</v>
      </c>
      <c r="AB4" s="10">
        <v>101</v>
      </c>
      <c r="AC4" s="10">
        <v>102</v>
      </c>
      <c r="AD4" s="10">
        <v>103</v>
      </c>
      <c r="AE4" s="10">
        <v>104</v>
      </c>
      <c r="AF4" s="10">
        <v>105</v>
      </c>
      <c r="AG4" s="10">
        <v>106</v>
      </c>
      <c r="AH4" s="12">
        <v>20</v>
      </c>
    </row>
    <row r="5" spans="1:34" ht="15">
      <c r="A5" s="56">
        <v>1</v>
      </c>
      <c r="B5" s="14" t="s">
        <v>25</v>
      </c>
      <c r="C5" s="15" t="s">
        <v>187</v>
      </c>
      <c r="D5" s="16" t="s">
        <v>188</v>
      </c>
      <c r="E5" s="16" t="s">
        <v>189</v>
      </c>
      <c r="F5" s="17">
        <f>P5-O5+S5-R5+V5-U5+Y5-X5+N5</f>
        <v>0.02579861111111107</v>
      </c>
      <c r="G5" s="18">
        <f>COUNT(O5,R5,U5,X5,AA5)</f>
        <v>5</v>
      </c>
      <c r="H5" s="18">
        <f>COUNT(Q5,T5,W5,Z5)</f>
        <v>4</v>
      </c>
      <c r="I5" s="18">
        <f>IF(AND(AB5&gt;AA5,AC5&gt;AB5,AD5&gt;AC5,AE5&gt;AD5,AF5&gt;AE5,AG5&gt;AF5,AH5&gt;AG5,AA5&lt;&gt;0),1,0)</f>
        <v>1</v>
      </c>
      <c r="J5" s="19">
        <v>11</v>
      </c>
      <c r="K5" s="19">
        <f>SUM(G5:J5)</f>
        <v>21</v>
      </c>
      <c r="L5" s="20">
        <f>E5-F5</f>
        <v>0.09901620370370376</v>
      </c>
      <c r="M5" s="22"/>
      <c r="N5" s="62">
        <v>0.010416666666666666</v>
      </c>
      <c r="O5" s="21">
        <v>0.05886574074074074</v>
      </c>
      <c r="P5" s="17">
        <v>0.06827546296296295</v>
      </c>
      <c r="Q5" s="22">
        <v>0.06936342592592593</v>
      </c>
      <c r="R5" s="21">
        <v>0.07329861111111112</v>
      </c>
      <c r="S5" s="17">
        <v>0.07457175925925925</v>
      </c>
      <c r="T5" s="22">
        <v>0.07591435185185186</v>
      </c>
      <c r="U5" s="21">
        <v>0.08380787037037037</v>
      </c>
      <c r="V5" s="17">
        <v>0.08831018518518519</v>
      </c>
      <c r="W5" s="22">
        <v>0.08908564814814814</v>
      </c>
      <c r="X5" s="21">
        <v>0.09405092592592594</v>
      </c>
      <c r="Y5" s="17">
        <v>0.09424768518518518</v>
      </c>
      <c r="Z5" s="22">
        <v>0.10318287037037037</v>
      </c>
      <c r="AA5" s="21">
        <v>0.05561342592592592</v>
      </c>
      <c r="AB5" s="17">
        <v>0.05579861111111111</v>
      </c>
      <c r="AC5" s="17">
        <v>0.05590277777777778</v>
      </c>
      <c r="AD5" s="17">
        <v>0.055983796296296295</v>
      </c>
      <c r="AE5" s="17">
        <v>0.05609953703703704</v>
      </c>
      <c r="AF5" s="17">
        <v>0.056192129629629634</v>
      </c>
      <c r="AG5" s="17">
        <v>0.05630787037037036</v>
      </c>
      <c r="AH5" s="22">
        <v>0.05637731481481482</v>
      </c>
    </row>
    <row r="6" spans="1:34" ht="15">
      <c r="A6" s="56">
        <v>2</v>
      </c>
      <c r="B6" s="14" t="s">
        <v>25</v>
      </c>
      <c r="C6" s="15" t="s">
        <v>202</v>
      </c>
      <c r="D6" s="16" t="s">
        <v>203</v>
      </c>
      <c r="E6" s="16" t="s">
        <v>204</v>
      </c>
      <c r="F6" s="17">
        <f>P6-O6+S6-R6+V6-U6+Y6-X6+N6</f>
        <v>0.03129629629629629</v>
      </c>
      <c r="G6" s="18">
        <f>COUNT(O6,R6,U6,X6,AA6)</f>
        <v>5</v>
      </c>
      <c r="H6" s="18">
        <f>COUNT(Q6,T6,W6,Z6)</f>
        <v>4</v>
      </c>
      <c r="I6" s="18">
        <f>IF(AND(AB6&gt;AA6,AC6&gt;AB6,AD6&gt;AC6,AE6&gt;AD6,AF6&gt;AE6,AG6&gt;AF6,AH6&gt;AG6,AA6&lt;&gt;0),1,0)</f>
        <v>1</v>
      </c>
      <c r="J6" s="19">
        <v>11</v>
      </c>
      <c r="K6" s="19">
        <f>SUM(G6:J6)</f>
        <v>21</v>
      </c>
      <c r="L6" s="20">
        <f>E6-F6</f>
        <v>0.11118055555555556</v>
      </c>
      <c r="M6" s="22"/>
      <c r="N6" s="62">
        <v>0.010416666666666666</v>
      </c>
      <c r="O6" s="21">
        <v>0.05502314814814815</v>
      </c>
      <c r="P6" s="17">
        <v>0.06733796296296296</v>
      </c>
      <c r="Q6" s="22">
        <v>0.06863425925925926</v>
      </c>
      <c r="R6" s="21">
        <v>0.07334490740740741</v>
      </c>
      <c r="S6" s="17">
        <v>0.07552083333333333</v>
      </c>
      <c r="T6" s="22">
        <v>0.07730324074074074</v>
      </c>
      <c r="U6" s="21">
        <v>0.08474537037037037</v>
      </c>
      <c r="V6" s="17">
        <v>0.09099537037037037</v>
      </c>
      <c r="W6" s="22">
        <v>0.09246527777777779</v>
      </c>
      <c r="X6" s="21">
        <v>0.09846064814814814</v>
      </c>
      <c r="Y6" s="17">
        <v>0.09859953703703704</v>
      </c>
      <c r="Z6" s="22">
        <v>0.10775462962962963</v>
      </c>
      <c r="AA6" s="21">
        <v>0.05116898148148149</v>
      </c>
      <c r="AB6" s="17">
        <v>0.05133101851851852</v>
      </c>
      <c r="AC6" s="17">
        <v>0.051388888888888894</v>
      </c>
      <c r="AD6" s="17">
        <v>0.0514699074074074</v>
      </c>
      <c r="AE6" s="17">
        <v>0.051550925925925924</v>
      </c>
      <c r="AF6" s="17">
        <v>0.05174768518518519</v>
      </c>
      <c r="AG6" s="17">
        <v>0.0518287037037037</v>
      </c>
      <c r="AH6" s="22">
        <v>0.05188657407407407</v>
      </c>
    </row>
    <row r="7" spans="1:34" ht="15">
      <c r="A7" s="56">
        <v>3</v>
      </c>
      <c r="B7" s="14" t="s">
        <v>25</v>
      </c>
      <c r="C7" s="15" t="s">
        <v>193</v>
      </c>
      <c r="D7" s="16" t="s">
        <v>194</v>
      </c>
      <c r="E7" s="16" t="s">
        <v>195</v>
      </c>
      <c r="F7" s="17">
        <f>P7-O7+S7-R7+V7-U7+Y7-X7+N7</f>
        <v>0.012060185185185188</v>
      </c>
      <c r="G7" s="18">
        <f>COUNT(O7,R7,U7,X7,AA7)</f>
        <v>5</v>
      </c>
      <c r="H7" s="18">
        <f>COUNT(Q7,T7,W7,Z7)</f>
        <v>4</v>
      </c>
      <c r="I7" s="18">
        <f>IF(AND(AB7&gt;AA7,AC7&gt;AB7,AD7&gt;AC7,AE7&gt;AD7,AF7&gt;AE7,AG7&gt;AF7,AH7&gt;AG7,AA7&lt;&gt;0),1,0)</f>
        <v>1</v>
      </c>
      <c r="J7" s="19">
        <v>11</v>
      </c>
      <c r="K7" s="19">
        <f>SUM(G7:J7)</f>
        <v>21</v>
      </c>
      <c r="L7" s="20">
        <f>E7-F7</f>
        <v>0.12314814814814816</v>
      </c>
      <c r="M7" s="22">
        <v>0.023287037037037037</v>
      </c>
      <c r="N7" s="62"/>
      <c r="O7" s="21">
        <v>0.0771875</v>
      </c>
      <c r="P7" s="17">
        <v>0.08484953703703703</v>
      </c>
      <c r="Q7" s="22">
        <v>0.08652777777777777</v>
      </c>
      <c r="R7" s="21">
        <v>0.09172453703703703</v>
      </c>
      <c r="S7" s="17">
        <v>0.09208333333333334</v>
      </c>
      <c r="T7" s="22">
        <v>0.09430555555555555</v>
      </c>
      <c r="U7" s="21">
        <v>0.10295138888888888</v>
      </c>
      <c r="V7" s="17">
        <v>0.10690972222222223</v>
      </c>
      <c r="W7" s="22">
        <v>0.10875</v>
      </c>
      <c r="X7" s="21">
        <v>0.11591435185185185</v>
      </c>
      <c r="Y7" s="17">
        <v>0.11599537037037037</v>
      </c>
      <c r="Z7" s="22">
        <v>0.1254861111111111</v>
      </c>
      <c r="AA7" s="21">
        <v>0.07233796296296297</v>
      </c>
      <c r="AB7" s="17">
        <v>0.07265046296296296</v>
      </c>
      <c r="AC7" s="17">
        <v>0.07274305555555556</v>
      </c>
      <c r="AD7" s="17">
        <v>0.07282407407407408</v>
      </c>
      <c r="AE7" s="17">
        <v>0.07291666666666667</v>
      </c>
      <c r="AF7" s="17">
        <v>0.07300925925925926</v>
      </c>
      <c r="AG7" s="17">
        <v>0.07328703703703704</v>
      </c>
      <c r="AH7" s="22">
        <v>0.07346064814814814</v>
      </c>
    </row>
    <row r="8" spans="1:34" ht="15">
      <c r="A8" s="14">
        <v>4</v>
      </c>
      <c r="B8" s="14" t="s">
        <v>25</v>
      </c>
      <c r="C8" s="15" t="s">
        <v>205</v>
      </c>
      <c r="D8" s="16" t="s">
        <v>206</v>
      </c>
      <c r="E8" s="16" t="s">
        <v>207</v>
      </c>
      <c r="F8" s="17">
        <f>P8-O8+S8-R8+V8-U8+Y8-X8+N8</f>
        <v>0.02222222222222226</v>
      </c>
      <c r="G8" s="18">
        <f>COUNT(O8,R8,U8,X8,AA8)</f>
        <v>5</v>
      </c>
      <c r="H8" s="18">
        <f>COUNT(Q8,T8,W8,Z8)</f>
        <v>4</v>
      </c>
      <c r="I8" s="18">
        <f>IF(AND(AB8&gt;AA8,AC8&gt;AB8,AD8&gt;AC8,AE8&gt;AD8,AF8&gt;AE8,AG8&gt;AF8,AH8&gt;AG8,AA8&lt;&gt;0),1,0)</f>
        <v>1</v>
      </c>
      <c r="J8" s="19">
        <v>11</v>
      </c>
      <c r="K8" s="19">
        <f>SUM(G8:J8)</f>
        <v>21</v>
      </c>
      <c r="L8" s="20">
        <f>E8-F8</f>
        <v>0.12460648148148146</v>
      </c>
      <c r="M8" s="22"/>
      <c r="N8" s="62">
        <v>0.0104166666666667</v>
      </c>
      <c r="O8" s="21">
        <v>0.037349537037037035</v>
      </c>
      <c r="P8" s="17">
        <v>0.037453703703703704</v>
      </c>
      <c r="Q8" s="22">
        <v>0.03989583333333333</v>
      </c>
      <c r="R8" s="21">
        <v>0.07421296296296297</v>
      </c>
      <c r="S8" s="17">
        <v>0.08305555555555556</v>
      </c>
      <c r="T8" s="22">
        <v>0.0840162037037037</v>
      </c>
      <c r="U8" s="21">
        <v>0.04869212962962963</v>
      </c>
      <c r="V8" s="17">
        <v>0.05112268518518518</v>
      </c>
      <c r="W8" s="22">
        <v>0.05219907407407407</v>
      </c>
      <c r="X8" s="21">
        <v>0.05752314814814815</v>
      </c>
      <c r="Y8" s="17">
        <v>0.05795138888888889</v>
      </c>
      <c r="Z8" s="22">
        <v>0.06681712962962963</v>
      </c>
      <c r="AA8" s="21">
        <v>0.03363425925925926</v>
      </c>
      <c r="AB8" s="17">
        <v>0.034039351851851855</v>
      </c>
      <c r="AC8" s="17">
        <v>0.03436342592592593</v>
      </c>
      <c r="AD8" s="17">
        <v>0.034583333333333334</v>
      </c>
      <c r="AE8" s="17">
        <v>0.0347337962962963</v>
      </c>
      <c r="AF8" s="17">
        <v>0.034930555555555555</v>
      </c>
      <c r="AG8" s="17">
        <v>0.03516203703703704</v>
      </c>
      <c r="AH8" s="22">
        <v>0.03521990740740741</v>
      </c>
    </row>
    <row r="9" spans="1:34" s="13" customFormat="1" ht="15">
      <c r="A9" s="14">
        <v>5</v>
      </c>
      <c r="B9" s="14" t="s">
        <v>25</v>
      </c>
      <c r="C9" s="15" t="s">
        <v>220</v>
      </c>
      <c r="D9" s="16" t="s">
        <v>221</v>
      </c>
      <c r="E9" s="16" t="s">
        <v>222</v>
      </c>
      <c r="F9" s="17">
        <f>P9-O9+S9-R9+V9-U9+Y9-X9+N9</f>
        <v>0.02660879629629634</v>
      </c>
      <c r="G9" s="18">
        <f>COUNT(O9,R9,U9,X9,AA9)</f>
        <v>5</v>
      </c>
      <c r="H9" s="18">
        <f>COUNT(Q9,T9,W9,Z9)</f>
        <v>4</v>
      </c>
      <c r="I9" s="18">
        <f>IF(AND(AB9&gt;AA9,AC9&gt;AB9,AD9&gt;AC9,AE9&gt;AD9,AF9&gt;AE9,AG9&gt;AF9,AH9&gt;AG9,AA9&lt;&gt;0),1,0)</f>
        <v>1</v>
      </c>
      <c r="J9" s="19">
        <v>11</v>
      </c>
      <c r="K9" s="19">
        <f>SUM(G9:J9)</f>
        <v>21</v>
      </c>
      <c r="L9" s="20">
        <f>E9-F9</f>
        <v>0.1324305555555555</v>
      </c>
      <c r="M9" s="22"/>
      <c r="N9" s="62">
        <v>0.0104166666666667</v>
      </c>
      <c r="O9" s="21">
        <v>0.0656712962962963</v>
      </c>
      <c r="P9" s="17">
        <v>0.07307870370370372</v>
      </c>
      <c r="Q9" s="22">
        <v>0.07429398148148149</v>
      </c>
      <c r="R9" s="21">
        <v>0.08075231481481482</v>
      </c>
      <c r="S9" s="17">
        <v>0.08429398148148148</v>
      </c>
      <c r="T9" s="22">
        <v>0.08561342592592593</v>
      </c>
      <c r="U9" s="21">
        <v>0.09918981481481481</v>
      </c>
      <c r="V9" s="17">
        <v>0.10425925925925926</v>
      </c>
      <c r="W9" s="22">
        <v>0.10646990740740742</v>
      </c>
      <c r="X9" s="21">
        <v>0.11643518518518518</v>
      </c>
      <c r="Y9" s="17">
        <v>0.1166087962962963</v>
      </c>
      <c r="Z9" s="22">
        <v>0.12736111111111112</v>
      </c>
      <c r="AA9" s="21">
        <v>0.06091435185185185</v>
      </c>
      <c r="AB9" s="17">
        <v>0.06108796296296296</v>
      </c>
      <c r="AC9" s="17">
        <v>0.06119212962962963</v>
      </c>
      <c r="AD9" s="17">
        <v>0.06128472222222222</v>
      </c>
      <c r="AE9" s="17">
        <v>0.06136574074074074</v>
      </c>
      <c r="AF9" s="17">
        <v>0.06145833333333334</v>
      </c>
      <c r="AG9" s="17">
        <v>0.06157407407407408</v>
      </c>
      <c r="AH9" s="22">
        <v>0.061689814814814815</v>
      </c>
    </row>
    <row r="10" spans="1:34" ht="15">
      <c r="A10" s="14">
        <v>6</v>
      </c>
      <c r="B10" s="14" t="s">
        <v>25</v>
      </c>
      <c r="C10" s="15" t="s">
        <v>199</v>
      </c>
      <c r="D10" s="16" t="s">
        <v>200</v>
      </c>
      <c r="E10" s="16" t="s">
        <v>201</v>
      </c>
      <c r="F10" s="17">
        <f>P10-O10+S10-R10+V10-U10+Y10-X10+N10</f>
        <v>0.001145833333333332</v>
      </c>
      <c r="G10" s="18">
        <f>COUNT(O10,R10,U10,X10,AA10)</f>
        <v>5</v>
      </c>
      <c r="H10" s="18">
        <f>COUNT(Q10,T10,W10,Z10)</f>
        <v>4</v>
      </c>
      <c r="I10" s="18">
        <f>IF(AND(AB10&gt;AA10,AC10&gt;AB10,AD10&gt;AC10,AE10&gt;AD10,AF10&gt;AE10,AG10&gt;AF10,AH10&gt;AG10,AA10&lt;&gt;0),1,0)</f>
        <v>1</v>
      </c>
      <c r="J10" s="19">
        <v>11</v>
      </c>
      <c r="K10" s="19">
        <f>SUM(G10:J10)</f>
        <v>21</v>
      </c>
      <c r="L10" s="20">
        <f>E10-F10</f>
        <v>0.14052083333333332</v>
      </c>
      <c r="M10" s="22">
        <v>0.12380787037037037</v>
      </c>
      <c r="N10" s="62"/>
      <c r="O10" s="21">
        <v>0.05465277777777777</v>
      </c>
      <c r="P10" s="17">
        <v>0.05465277777777777</v>
      </c>
      <c r="Q10" s="22">
        <v>0.057233796296296297</v>
      </c>
      <c r="R10" s="21">
        <v>0.014710648148148148</v>
      </c>
      <c r="S10" s="17">
        <v>0.014710648148148148</v>
      </c>
      <c r="T10" s="22">
        <v>0.01542824074074074</v>
      </c>
      <c r="U10" s="21">
        <v>0.03995370370370371</v>
      </c>
      <c r="V10" s="17">
        <v>0.040011574074074074</v>
      </c>
      <c r="W10" s="22">
        <v>0.04108796296296296</v>
      </c>
      <c r="X10" s="21">
        <v>0.025092592592592593</v>
      </c>
      <c r="Y10" s="17">
        <v>0.026180555555555558</v>
      </c>
      <c r="Z10" s="22">
        <v>0.03295138888888889</v>
      </c>
      <c r="AA10" s="21">
        <v>0.06104166666666666</v>
      </c>
      <c r="AB10" s="17">
        <v>0.061238425925925925</v>
      </c>
      <c r="AC10" s="17">
        <v>0.06129629629629629</v>
      </c>
      <c r="AD10" s="17">
        <v>0.061354166666666675</v>
      </c>
      <c r="AE10" s="17">
        <v>0.06143518518518518</v>
      </c>
      <c r="AF10" s="17">
        <v>0.06152777777777777</v>
      </c>
      <c r="AG10" s="17">
        <v>0.061620370370370374</v>
      </c>
      <c r="AH10" s="22">
        <v>0.061701388888888896</v>
      </c>
    </row>
    <row r="11" spans="1:34" ht="15">
      <c r="A11" s="14">
        <v>7</v>
      </c>
      <c r="B11" s="14" t="s">
        <v>25</v>
      </c>
      <c r="C11" s="15" t="s">
        <v>232</v>
      </c>
      <c r="D11" s="16" t="s">
        <v>233</v>
      </c>
      <c r="E11" s="16" t="s">
        <v>234</v>
      </c>
      <c r="F11" s="17">
        <f>P11-O11+S11-R11+V11-U11+Y11-X11+N11</f>
        <v>0.021747685185185203</v>
      </c>
      <c r="G11" s="18">
        <f>COUNT(O11,R11,U11,X11,AA11)</f>
        <v>5</v>
      </c>
      <c r="H11" s="18">
        <f>COUNT(Q11,T11,W11,Z11)</f>
        <v>4</v>
      </c>
      <c r="I11" s="18">
        <f>IF(AND(AB11&gt;AA11,AC11&gt;AB11,AD11&gt;AC11,AE11&gt;AD11,AF11&gt;AE11,AG11&gt;AF11,AH11&gt;AG11,AA11&lt;&gt;0),1,0)</f>
        <v>1</v>
      </c>
      <c r="J11" s="19">
        <v>11</v>
      </c>
      <c r="K11" s="19">
        <f>SUM(G11:J11)</f>
        <v>21</v>
      </c>
      <c r="L11" s="20">
        <f>E11-F11</f>
        <v>0.16913194444444446</v>
      </c>
      <c r="M11" s="22"/>
      <c r="N11" s="62">
        <v>0.0104166666666667</v>
      </c>
      <c r="O11" s="21">
        <v>0.08247685185185184</v>
      </c>
      <c r="P11" s="17">
        <v>0.08650462962962963</v>
      </c>
      <c r="Q11" s="22">
        <v>0.08883101851851853</v>
      </c>
      <c r="R11" s="21">
        <v>0.09799768518518519</v>
      </c>
      <c r="S11" s="17">
        <v>0.10262731481481481</v>
      </c>
      <c r="T11" s="22">
        <v>0.10464120370370371</v>
      </c>
      <c r="U11" s="21">
        <v>0.1188425925925926</v>
      </c>
      <c r="V11" s="17">
        <v>0.12143518518518519</v>
      </c>
      <c r="W11" s="22">
        <v>0.1227199074074074</v>
      </c>
      <c r="X11" s="21">
        <v>0.13258101851851853</v>
      </c>
      <c r="Y11" s="17">
        <v>0.13266203703703702</v>
      </c>
      <c r="Z11" s="22">
        <v>0.14515046296296297</v>
      </c>
      <c r="AA11" s="21">
        <v>0.07597222222222222</v>
      </c>
      <c r="AB11" s="17">
        <v>0.07614583333333334</v>
      </c>
      <c r="AC11" s="17">
        <v>0.07623842592592593</v>
      </c>
      <c r="AD11" s="17">
        <v>0.07634259259259259</v>
      </c>
      <c r="AE11" s="17">
        <v>0.07642361111111111</v>
      </c>
      <c r="AF11" s="17">
        <v>0.07652777777777778</v>
      </c>
      <c r="AG11" s="17">
        <v>0.0766550925925926</v>
      </c>
      <c r="AH11" s="22">
        <v>0.07675925925925926</v>
      </c>
    </row>
    <row r="12" spans="1:34" ht="15">
      <c r="A12" s="14">
        <v>8</v>
      </c>
      <c r="B12" s="14" t="s">
        <v>25</v>
      </c>
      <c r="C12" s="15" t="s">
        <v>235</v>
      </c>
      <c r="D12" s="16" t="s">
        <v>236</v>
      </c>
      <c r="E12" s="16" t="s">
        <v>237</v>
      </c>
      <c r="F12" s="17">
        <f>P12-O12+S12-R12+V12-U12+Y12-X12+N12</f>
        <v>0.019317129629629712</v>
      </c>
      <c r="G12" s="18">
        <f>COUNT(O12,R12,U12,X12,AA12)</f>
        <v>5</v>
      </c>
      <c r="H12" s="18">
        <f>COUNT(Q12,T12,W12,Z12)</f>
        <v>3</v>
      </c>
      <c r="I12" s="18">
        <f>IF(AND(AB12&gt;AA12,AC12&gt;AB12,AD12&gt;AC12,AE12&gt;AD12,AF12&gt;AE12,AG12&gt;AF12,AH12&gt;AG12,AA12&lt;&gt;0),1,0)</f>
        <v>1</v>
      </c>
      <c r="J12" s="19">
        <v>11</v>
      </c>
      <c r="K12" s="19">
        <f>SUM(G12:J12)</f>
        <v>20</v>
      </c>
      <c r="L12" s="20">
        <f>E12-F12</f>
        <v>0.1725578703703703</v>
      </c>
      <c r="M12" s="22"/>
      <c r="N12" s="62">
        <v>0.0104166666666667</v>
      </c>
      <c r="O12" s="21">
        <v>0.08719907407407407</v>
      </c>
      <c r="P12" s="17">
        <v>0.0899537037037037</v>
      </c>
      <c r="Q12" s="22">
        <v>0.09292824074074074</v>
      </c>
      <c r="R12" s="21">
        <v>0.10152777777777777</v>
      </c>
      <c r="S12" s="17">
        <v>0.10493055555555557</v>
      </c>
      <c r="T12" s="22">
        <v>0.10659722222222223</v>
      </c>
      <c r="U12" s="21">
        <v>0.11949074074074074</v>
      </c>
      <c r="V12" s="17">
        <v>0.12208333333333332</v>
      </c>
      <c r="W12" s="22"/>
      <c r="X12" s="21">
        <v>0.13538194444444443</v>
      </c>
      <c r="Y12" s="17">
        <v>0.1355324074074074</v>
      </c>
      <c r="Z12" s="22">
        <v>0.1535300925925926</v>
      </c>
      <c r="AA12" s="21">
        <v>0.07921296296296297</v>
      </c>
      <c r="AB12" s="17">
        <v>0.08006944444444444</v>
      </c>
      <c r="AC12" s="17">
        <v>0.08027777777777778</v>
      </c>
      <c r="AD12" s="17">
        <v>0.08041666666666666</v>
      </c>
      <c r="AE12" s="17">
        <v>0.08054398148148148</v>
      </c>
      <c r="AF12" s="17">
        <v>0.08069444444444444</v>
      </c>
      <c r="AG12" s="17">
        <v>0.08089120370370372</v>
      </c>
      <c r="AH12" s="22">
        <v>0.08118055555555555</v>
      </c>
    </row>
    <row r="13" spans="1:34" ht="15">
      <c r="A13" s="14">
        <v>9</v>
      </c>
      <c r="B13" s="14" t="s">
        <v>25</v>
      </c>
      <c r="C13" s="15" t="s">
        <v>271</v>
      </c>
      <c r="D13" s="16" t="s">
        <v>272</v>
      </c>
      <c r="E13" s="16" t="s">
        <v>273</v>
      </c>
      <c r="F13" s="17">
        <f>P13-O13+S13-R13+V13-U13+Y13-X13+N13</f>
        <v>0.00900462962962964</v>
      </c>
      <c r="G13" s="18">
        <f>COUNT(O13,R13,U13,X13,AA13)</f>
        <v>5</v>
      </c>
      <c r="H13" s="18">
        <f>COUNT(Q13,T13,W13,Z13)</f>
        <v>3</v>
      </c>
      <c r="I13" s="18">
        <f>IF(AND(AB13&gt;AA13,AC13&gt;AB13,AD13&gt;AC13,AE13&gt;AD13,AF13&gt;AE13,AG13&gt;AF13,AH13&gt;AG13,AA13&lt;&gt;0),1,0)</f>
        <v>1</v>
      </c>
      <c r="J13" s="19">
        <v>11</v>
      </c>
      <c r="K13" s="19">
        <f>SUM(G13:J13)</f>
        <v>20</v>
      </c>
      <c r="L13" s="20">
        <f>E13-F13</f>
        <v>0.32865740740740745</v>
      </c>
      <c r="M13" s="22">
        <v>0.14189814814814813</v>
      </c>
      <c r="N13" s="62"/>
      <c r="O13" s="21">
        <v>0.2990509259259259</v>
      </c>
      <c r="P13" s="17">
        <v>0.2990740740740741</v>
      </c>
      <c r="Q13" s="22">
        <v>0.3020601851851852</v>
      </c>
      <c r="R13" s="21">
        <v>0.2603009259259259</v>
      </c>
      <c r="S13" s="17">
        <v>0.2615046296296296</v>
      </c>
      <c r="T13" s="22">
        <v>0.2640972222222222</v>
      </c>
      <c r="U13" s="21">
        <v>0.2189699074074074</v>
      </c>
      <c r="V13" s="17">
        <v>0.22642361111111112</v>
      </c>
      <c r="W13" s="22"/>
      <c r="X13" s="21">
        <v>0.19015046296296298</v>
      </c>
      <c r="Y13" s="17">
        <v>0.190474537037037</v>
      </c>
      <c r="Z13" s="22">
        <v>0.20827546296296295</v>
      </c>
      <c r="AA13" s="21">
        <v>0.316087962962963</v>
      </c>
      <c r="AB13" s="17">
        <v>0.3163078703703704</v>
      </c>
      <c r="AC13" s="17">
        <v>0.3164004629629629</v>
      </c>
      <c r="AD13" s="17">
        <v>0.31653935185185184</v>
      </c>
      <c r="AE13" s="17">
        <v>0.31688657407407406</v>
      </c>
      <c r="AF13" s="17">
        <v>0.31700231481481483</v>
      </c>
      <c r="AG13" s="17">
        <v>0.31722222222222224</v>
      </c>
      <c r="AH13" s="22">
        <v>0.317349537037037</v>
      </c>
    </row>
    <row r="14" spans="1:34" ht="15">
      <c r="A14" s="63">
        <v>1</v>
      </c>
      <c r="B14" s="14" t="s">
        <v>21</v>
      </c>
      <c r="C14" s="15" t="s">
        <v>190</v>
      </c>
      <c r="D14" s="16" t="s">
        <v>191</v>
      </c>
      <c r="E14" s="16" t="s">
        <v>192</v>
      </c>
      <c r="F14" s="17">
        <f>P14-O14+S14-R14+V14-U14+Y14-X14+N14</f>
        <v>0.02519675925925926</v>
      </c>
      <c r="G14" s="18">
        <f>COUNT(O14,R14,U14,X14,AA14)</f>
        <v>5</v>
      </c>
      <c r="H14" s="18">
        <f>COUNT(Q14,T14,W14,Z14)</f>
        <v>4</v>
      </c>
      <c r="I14" s="18">
        <f>IF(AND(AB14&gt;AA14,AC14&gt;AB14,AD14&gt;AC14,AE14&gt;AD14,AF14&gt;AE14,AG14&gt;AF14,AH14&gt;AG14,AA14&lt;&gt;0),1,0)</f>
        <v>1</v>
      </c>
      <c r="J14" s="19">
        <v>11</v>
      </c>
      <c r="K14" s="19">
        <f>SUM(G14:J14)</f>
        <v>21</v>
      </c>
      <c r="L14" s="20">
        <f>E14-F14</f>
        <v>0.09975694444444444</v>
      </c>
      <c r="M14" s="22"/>
      <c r="N14" s="62">
        <v>0.010416666666666666</v>
      </c>
      <c r="O14" s="21">
        <v>0.056736111111111105</v>
      </c>
      <c r="P14" s="17">
        <v>0.06554398148148148</v>
      </c>
      <c r="Q14" s="22">
        <v>0.06640046296296297</v>
      </c>
      <c r="R14" s="21">
        <v>0.07107638888888888</v>
      </c>
      <c r="S14" s="17">
        <v>0.07229166666666666</v>
      </c>
      <c r="T14" s="22">
        <v>0.07375</v>
      </c>
      <c r="U14" s="21">
        <v>0.08042824074074074</v>
      </c>
      <c r="V14" s="17">
        <v>0.08501157407407407</v>
      </c>
      <c r="W14" s="22">
        <v>0.08609953703703704</v>
      </c>
      <c r="X14" s="21">
        <v>0.09222222222222222</v>
      </c>
      <c r="Y14" s="17">
        <v>0.09239583333333333</v>
      </c>
      <c r="Z14" s="22">
        <v>0.10188657407407407</v>
      </c>
      <c r="AA14" s="21">
        <v>0.052800925925925925</v>
      </c>
      <c r="AB14" s="17">
        <v>0.05289351851851851</v>
      </c>
      <c r="AC14" s="17">
        <v>0.05296296296296296</v>
      </c>
      <c r="AD14" s="17">
        <v>0.05305555555555556</v>
      </c>
      <c r="AE14" s="17">
        <v>0.053125</v>
      </c>
      <c r="AF14" s="17">
        <v>0.053217592592592594</v>
      </c>
      <c r="AG14" s="17">
        <v>0.053321759259259256</v>
      </c>
      <c r="AH14" s="22">
        <v>0.05336805555555555</v>
      </c>
    </row>
    <row r="15" spans="1:34" ht="15">
      <c r="A15" s="63">
        <v>2</v>
      </c>
      <c r="B15" s="14" t="s">
        <v>21</v>
      </c>
      <c r="C15" s="15" t="s">
        <v>229</v>
      </c>
      <c r="D15" s="16" t="s">
        <v>230</v>
      </c>
      <c r="E15" s="16" t="s">
        <v>231</v>
      </c>
      <c r="F15" s="17">
        <f>P15-O15+S15-R15+V15-U15+Y15-X15+N15</f>
        <v>0.02153935185185192</v>
      </c>
      <c r="G15" s="18">
        <f>COUNT(O15,R15,U15,X15,AA15)</f>
        <v>5</v>
      </c>
      <c r="H15" s="18">
        <f>COUNT(Q15,T15,W15,Z15)</f>
        <v>4</v>
      </c>
      <c r="I15" s="18">
        <f>IF(AND(AB15&gt;AA15,AC15&gt;AB15,AD15&gt;AC15,AE15&gt;AD15,AF15&gt;AE15,AG15&gt;AF15,AH15&gt;AG15,AA15&lt;&gt;0),1,0)</f>
        <v>1</v>
      </c>
      <c r="J15" s="19">
        <v>11</v>
      </c>
      <c r="K15" s="19">
        <f>SUM(G15:J15)</f>
        <v>21</v>
      </c>
      <c r="L15" s="20">
        <f>E15-F15</f>
        <v>0.16883101851851845</v>
      </c>
      <c r="M15" s="22"/>
      <c r="N15" s="62">
        <v>0.0104166666666667</v>
      </c>
      <c r="O15" s="21">
        <v>0.07758101851851852</v>
      </c>
      <c r="P15" s="17">
        <v>0.08300925925925927</v>
      </c>
      <c r="Q15" s="22">
        <v>0.08572916666666668</v>
      </c>
      <c r="R15" s="21">
        <v>0.09430555555555555</v>
      </c>
      <c r="S15" s="17">
        <v>0.09494212962962963</v>
      </c>
      <c r="T15" s="22">
        <v>0.09769675925925926</v>
      </c>
      <c r="U15" s="21">
        <v>0.1264699074074074</v>
      </c>
      <c r="V15" s="17">
        <v>0.13126157407407407</v>
      </c>
      <c r="W15" s="22">
        <v>0.13502314814814814</v>
      </c>
      <c r="X15" s="21">
        <v>0.14648148148148146</v>
      </c>
      <c r="Y15" s="17">
        <v>0.1467476851851852</v>
      </c>
      <c r="Z15" s="22">
        <v>0.15921296296296297</v>
      </c>
      <c r="AA15" s="21">
        <v>0.06851851851851852</v>
      </c>
      <c r="AB15" s="17">
        <v>0.0686574074074074</v>
      </c>
      <c r="AC15" s="17">
        <v>0.06877314814814815</v>
      </c>
      <c r="AD15" s="17">
        <v>0.06887731481481481</v>
      </c>
      <c r="AE15" s="17">
        <v>0.0690625</v>
      </c>
      <c r="AF15" s="17">
        <v>0.06921296296296296</v>
      </c>
      <c r="AG15" s="17">
        <v>0.06936342592592593</v>
      </c>
      <c r="AH15" s="22">
        <v>0.06945601851851851</v>
      </c>
    </row>
    <row r="16" spans="1:34" ht="15">
      <c r="A16" s="63">
        <v>3</v>
      </c>
      <c r="B16" s="14" t="s">
        <v>21</v>
      </c>
      <c r="C16" s="15" t="s">
        <v>226</v>
      </c>
      <c r="D16" s="16" t="s">
        <v>227</v>
      </c>
      <c r="E16" s="16" t="s">
        <v>228</v>
      </c>
      <c r="F16" s="17">
        <f>P16-O16+S16-R16+V16-U16+Y16-X16+N16</f>
        <v>0.006134259259259228</v>
      </c>
      <c r="G16" s="18">
        <f>COUNT(O16,R16,U16,X16,AA16)</f>
        <v>5</v>
      </c>
      <c r="H16" s="18">
        <f>COUNT(Q16,T16,W16,Z16)</f>
        <v>4</v>
      </c>
      <c r="I16" s="18">
        <f>IF(AND(AB16&gt;AA16,AC16&gt;AB16,AD16&gt;AC16,AE16&gt;AD16,AF16&gt;AE16,AG16&gt;AF16,AH16&gt;AG16,AA16&lt;&gt;0),1,0)</f>
        <v>1</v>
      </c>
      <c r="J16" s="19">
        <v>11</v>
      </c>
      <c r="K16" s="19">
        <f>SUM(G16:J16)</f>
        <v>21</v>
      </c>
      <c r="L16" s="20">
        <f>E16-F16</f>
        <v>0.17806712962962967</v>
      </c>
      <c r="M16" s="22">
        <v>0.17599537037037039</v>
      </c>
      <c r="N16" s="62"/>
      <c r="O16" s="21">
        <v>0.08550925925925927</v>
      </c>
      <c r="P16" s="17">
        <v>0.08789351851851851</v>
      </c>
      <c r="Q16" s="22">
        <v>0.08989583333333334</v>
      </c>
      <c r="R16" s="21">
        <v>0.058726851851851856</v>
      </c>
      <c r="S16" s="17">
        <v>0.058726851851851856</v>
      </c>
      <c r="T16" s="22">
        <v>0.060995370370370366</v>
      </c>
      <c r="U16" s="21">
        <v>0.04144675925925926</v>
      </c>
      <c r="V16" s="17">
        <v>0.04348379629629629</v>
      </c>
      <c r="W16" s="22">
        <v>0.04521990740740741</v>
      </c>
      <c r="X16" s="21">
        <v>0.02445601851851852</v>
      </c>
      <c r="Y16" s="17">
        <v>0.026168981481481477</v>
      </c>
      <c r="Z16" s="22">
        <v>0.034722222222222224</v>
      </c>
      <c r="AA16" s="21">
        <v>0.09452546296296298</v>
      </c>
      <c r="AB16" s="17">
        <v>0.09476851851851852</v>
      </c>
      <c r="AC16" s="17">
        <v>0.09488425925925925</v>
      </c>
      <c r="AD16" s="17">
        <v>0.09502314814814815</v>
      </c>
      <c r="AE16" s="17">
        <v>0.09516203703703703</v>
      </c>
      <c r="AF16" s="17">
        <v>0.09537037037037037</v>
      </c>
      <c r="AG16" s="17">
        <v>0.09553240740740741</v>
      </c>
      <c r="AH16" s="22">
        <v>0.09571759259259259</v>
      </c>
    </row>
    <row r="17" spans="1:34" ht="15">
      <c r="A17" s="14">
        <v>4</v>
      </c>
      <c r="B17" s="14" t="s">
        <v>21</v>
      </c>
      <c r="C17" s="15" t="s">
        <v>241</v>
      </c>
      <c r="D17" s="16" t="s">
        <v>242</v>
      </c>
      <c r="E17" s="16" t="s">
        <v>243</v>
      </c>
      <c r="F17" s="17">
        <f>P17-O17+S17-R17+V17-U17+Y17-X17+N17</f>
        <v>0.02285879629629632</v>
      </c>
      <c r="G17" s="18">
        <f>COUNT(O17,R17,U17,X17,AA17)</f>
        <v>5</v>
      </c>
      <c r="H17" s="18">
        <f>COUNT(Q17,T17,W17,Z17)</f>
        <v>4</v>
      </c>
      <c r="I17" s="18">
        <f>IF(AND(AB17&gt;AA17,AC17&gt;AB17,AD17&gt;AC17,AE17&gt;AD17,AF17&gt;AE17,AG17&gt;AF17,AH17&gt;AG17,AA17&lt;&gt;0),1,0)</f>
        <v>1</v>
      </c>
      <c r="J17" s="19">
        <v>11</v>
      </c>
      <c r="K17" s="19">
        <f>SUM(G17:J17)</f>
        <v>21</v>
      </c>
      <c r="L17" s="20">
        <f>E17-F17</f>
        <v>0.18179398148148146</v>
      </c>
      <c r="M17" s="22"/>
      <c r="N17" s="62">
        <v>0.0104166666666667</v>
      </c>
      <c r="O17" s="21">
        <v>0.08920138888888889</v>
      </c>
      <c r="P17" s="17">
        <v>0.09216435185185184</v>
      </c>
      <c r="Q17" s="22">
        <v>0.09806712962962964</v>
      </c>
      <c r="R17" s="21">
        <v>0.10925925925925926</v>
      </c>
      <c r="S17" s="17">
        <v>0.1132523148148148</v>
      </c>
      <c r="T17" s="22">
        <v>0.11556712962962963</v>
      </c>
      <c r="U17" s="21">
        <v>0.13016203703703702</v>
      </c>
      <c r="V17" s="17">
        <v>0.13466435185185185</v>
      </c>
      <c r="W17" s="22">
        <v>0.13921296296296296</v>
      </c>
      <c r="X17" s="21">
        <v>0.15207175925925925</v>
      </c>
      <c r="Y17" s="17">
        <v>0.15305555555555556</v>
      </c>
      <c r="Z17" s="22">
        <v>0.16581018518518517</v>
      </c>
      <c r="AA17" s="21">
        <v>0.08142361111111111</v>
      </c>
      <c r="AB17" s="17">
        <v>0.08207175925925926</v>
      </c>
      <c r="AC17" s="17">
        <v>0.08222222222222221</v>
      </c>
      <c r="AD17" s="17">
        <v>0.08233796296296296</v>
      </c>
      <c r="AE17" s="17">
        <v>0.0825462962962963</v>
      </c>
      <c r="AF17" s="17">
        <v>0.08269675925925926</v>
      </c>
      <c r="AG17" s="17">
        <v>0.08285879629629629</v>
      </c>
      <c r="AH17" s="22">
        <v>0.08299768518518519</v>
      </c>
    </row>
    <row r="18" spans="1:34" ht="15">
      <c r="A18" s="14">
        <v>5</v>
      </c>
      <c r="B18" s="14" t="s">
        <v>21</v>
      </c>
      <c r="C18" s="15" t="s">
        <v>211</v>
      </c>
      <c r="D18" s="16" t="s">
        <v>212</v>
      </c>
      <c r="E18" s="16" t="s">
        <v>213</v>
      </c>
      <c r="F18" s="17">
        <f>P18-O18+S18-R18+V18-U18+Y18-X18+N18</f>
        <v>0.025023148148148197</v>
      </c>
      <c r="G18" s="18">
        <f>COUNT(O18,R18,U18,X18,AA18)</f>
        <v>5</v>
      </c>
      <c r="H18" s="18">
        <f>COUNT(Q18,T18,W18,Z18)</f>
        <v>3</v>
      </c>
      <c r="I18" s="18">
        <f>IF(AND(AB18&gt;AA18,AC18&gt;AB18,AD18&gt;AC18,AE18&gt;AD18,AF18&gt;AE18,AG18&gt;AF18,AH18&gt;AG18,AA18&lt;&gt;0),1,0)</f>
        <v>1</v>
      </c>
      <c r="J18" s="19">
        <v>11</v>
      </c>
      <c r="K18" s="19">
        <f>SUM(G18:J18)</f>
        <v>20</v>
      </c>
      <c r="L18" s="20">
        <f>E18-F18</f>
        <v>0.12942129629629623</v>
      </c>
      <c r="M18" s="22"/>
      <c r="N18" s="62">
        <v>0.0104166666666667</v>
      </c>
      <c r="O18" s="21">
        <v>0.06065972222222222</v>
      </c>
      <c r="P18" s="17">
        <v>0.07013888888888889</v>
      </c>
      <c r="Q18" s="22">
        <v>0.0725</v>
      </c>
      <c r="R18" s="21">
        <v>0.07775462962962963</v>
      </c>
      <c r="S18" s="17">
        <v>0.0793287037037037</v>
      </c>
      <c r="T18" s="22">
        <v>0.08143518518518518</v>
      </c>
      <c r="U18" s="21">
        <v>0.09041666666666666</v>
      </c>
      <c r="V18" s="17">
        <v>0.09394675925925926</v>
      </c>
      <c r="W18" s="22"/>
      <c r="X18" s="21">
        <v>0.1049537037037037</v>
      </c>
      <c r="Y18" s="17">
        <v>0.10497685185185185</v>
      </c>
      <c r="Z18" s="22">
        <v>0.1181712962962963</v>
      </c>
      <c r="AA18" s="21">
        <v>0.05586805555555555</v>
      </c>
      <c r="AB18" s="17">
        <v>0.05611111111111111</v>
      </c>
      <c r="AC18" s="17">
        <v>0.05655092592592592</v>
      </c>
      <c r="AD18" s="17">
        <v>0.056712962962962965</v>
      </c>
      <c r="AE18" s="17">
        <v>0.056886574074074076</v>
      </c>
      <c r="AF18" s="17">
        <v>0.05708333333333334</v>
      </c>
      <c r="AG18" s="17">
        <v>0.057199074074074076</v>
      </c>
      <c r="AH18" s="22">
        <v>0.05744212962962963</v>
      </c>
    </row>
    <row r="19" spans="1:34" ht="15">
      <c r="A19" s="14">
        <v>6</v>
      </c>
      <c r="B19" s="14" t="s">
        <v>21</v>
      </c>
      <c r="C19" s="15" t="s">
        <v>217</v>
      </c>
      <c r="D19" s="16" t="s">
        <v>218</v>
      </c>
      <c r="E19" s="16" t="s">
        <v>219</v>
      </c>
      <c r="F19" s="17">
        <f>P19-O19+S19-R19+V19-U19+Y19-X19+N19</f>
        <v>0.02575231481481484</v>
      </c>
      <c r="G19" s="18">
        <f>COUNT(O19,R19,U19,X19,AA19)</f>
        <v>5</v>
      </c>
      <c r="H19" s="18">
        <f>COUNT(Q19,T19,W19,Z19)</f>
        <v>4</v>
      </c>
      <c r="I19" s="18">
        <f>IF(AND(AB19&gt;AA19,AC19&gt;AB19,AD19&gt;AC19,AE19&gt;AD19,AF19&gt;AE19,AG19&gt;AF19,AH19&gt;AG19,AA19&lt;&gt;0),1,0)</f>
        <v>0</v>
      </c>
      <c r="J19" s="19">
        <v>11</v>
      </c>
      <c r="K19" s="19">
        <f>SUM(G19:J19)</f>
        <v>20</v>
      </c>
      <c r="L19" s="20">
        <f>E19-F19</f>
        <v>0.1305092592592592</v>
      </c>
      <c r="M19" s="22"/>
      <c r="N19" s="62">
        <v>0.0104166666666667</v>
      </c>
      <c r="O19" s="21">
        <v>0.06652777777777778</v>
      </c>
      <c r="P19" s="17">
        <v>0.07525462962962963</v>
      </c>
      <c r="Q19" s="22">
        <v>0.07984953703703704</v>
      </c>
      <c r="R19" s="21">
        <v>0.08533564814814815</v>
      </c>
      <c r="S19" s="17">
        <v>0.0855787037037037</v>
      </c>
      <c r="T19" s="22">
        <v>0.08796296296296297</v>
      </c>
      <c r="U19" s="21">
        <v>0.0971412037037037</v>
      </c>
      <c r="V19" s="17">
        <v>0.10333333333333333</v>
      </c>
      <c r="W19" s="22">
        <v>0.1074537037037037</v>
      </c>
      <c r="X19" s="21">
        <v>0.11547453703703703</v>
      </c>
      <c r="Y19" s="17">
        <v>0.11564814814814815</v>
      </c>
      <c r="Z19" s="22">
        <v>0.1305902777777778</v>
      </c>
      <c r="AA19" s="21">
        <v>0.06190972222222222</v>
      </c>
      <c r="AB19" s="17">
        <v>0.06222222222222223</v>
      </c>
      <c r="AC19" s="17"/>
      <c r="AD19" s="17">
        <v>0.06261574074074074</v>
      </c>
      <c r="AE19" s="17">
        <v>0.06273148148148149</v>
      </c>
      <c r="AF19" s="17">
        <v>0.0629050925925926</v>
      </c>
      <c r="AG19" s="17">
        <v>0.06322916666666667</v>
      </c>
      <c r="AH19" s="22">
        <v>0.06332175925925926</v>
      </c>
    </row>
    <row r="20" spans="1:34" ht="15">
      <c r="A20" s="14">
        <v>7</v>
      </c>
      <c r="B20" s="14" t="s">
        <v>21</v>
      </c>
      <c r="C20" s="15" t="s">
        <v>214</v>
      </c>
      <c r="D20" s="16" t="s">
        <v>215</v>
      </c>
      <c r="E20" s="16" t="s">
        <v>216</v>
      </c>
      <c r="F20" s="17">
        <f>P20-O20+S20-R20+V20-U20+Y20-X20+N20</f>
        <v>0.02075231481481482</v>
      </c>
      <c r="G20" s="18">
        <f>COUNT(O20,R20,U20,X20,AA20)</f>
        <v>5</v>
      </c>
      <c r="H20" s="18">
        <f>COUNT(Q20,T20,W20,Z20)</f>
        <v>4</v>
      </c>
      <c r="I20" s="18">
        <f>IF(AND(AB20&gt;AA20,AC20&gt;AB20,AD20&gt;AC20,AE20&gt;AD20,AF20&gt;AE20,AG20&gt;AF20,AH20&gt;AG20,AA20&lt;&gt;0),1,0)</f>
        <v>0</v>
      </c>
      <c r="J20" s="19">
        <v>11</v>
      </c>
      <c r="K20" s="19">
        <f>SUM(G20:J20)</f>
        <v>20</v>
      </c>
      <c r="L20" s="20">
        <f>E20-F20</f>
        <v>0.13372685185185185</v>
      </c>
      <c r="M20" s="22"/>
      <c r="N20" s="62">
        <v>0.0104166666666667</v>
      </c>
      <c r="O20" s="21">
        <v>0.06709490740740741</v>
      </c>
      <c r="P20" s="17">
        <v>0.0727662037037037</v>
      </c>
      <c r="Q20" s="22">
        <v>0.07417824074074074</v>
      </c>
      <c r="R20" s="21">
        <v>0.1215625</v>
      </c>
      <c r="S20" s="17">
        <v>0.1240625</v>
      </c>
      <c r="T20" s="22">
        <v>0.12753472222222223</v>
      </c>
      <c r="U20" s="21">
        <v>0.0884375</v>
      </c>
      <c r="V20" s="17">
        <v>0.09048611111111111</v>
      </c>
      <c r="W20" s="22">
        <v>0.09157407407407407</v>
      </c>
      <c r="X20" s="21">
        <v>0.09962962962962962</v>
      </c>
      <c r="Y20" s="17">
        <v>0.09974537037037036</v>
      </c>
      <c r="Z20" s="22">
        <v>0.11097222222222221</v>
      </c>
      <c r="AA20" s="21">
        <v>0.060856481481481484</v>
      </c>
      <c r="AB20" s="17">
        <v>0.06121527777777778</v>
      </c>
      <c r="AC20" s="17">
        <v>0.06133101851851852</v>
      </c>
      <c r="AD20" s="17">
        <v>0.06158564814814815</v>
      </c>
      <c r="AE20" s="17">
        <v>0.06148148148148148</v>
      </c>
      <c r="AF20" s="17">
        <v>0.061701388888888896</v>
      </c>
      <c r="AG20" s="17">
        <v>0.06181712962962963</v>
      </c>
      <c r="AH20" s="22">
        <v>0.06202546296296296</v>
      </c>
    </row>
    <row r="21" spans="1:34" ht="15">
      <c r="A21" s="14">
        <v>8</v>
      </c>
      <c r="B21" s="14" t="s">
        <v>21</v>
      </c>
      <c r="C21" s="15" t="s">
        <v>208</v>
      </c>
      <c r="D21" s="16" t="s">
        <v>209</v>
      </c>
      <c r="E21" s="16" t="s">
        <v>210</v>
      </c>
      <c r="F21" s="17">
        <f>P21-O21+S21-R21+V21-U21+Y21-X21+N21</f>
        <v>0.005486111111111094</v>
      </c>
      <c r="G21" s="18">
        <f>COUNT(O21,R21,U21,X21,AA21)</f>
        <v>5</v>
      </c>
      <c r="H21" s="18">
        <f>COUNT(Q21,T21,W21,Z21)</f>
        <v>3</v>
      </c>
      <c r="I21" s="18">
        <f>IF(AND(AB21&gt;AA21,AC21&gt;AB21,AD21&gt;AC21,AE21&gt;AD21,AF21&gt;AE21,AG21&gt;AF21,AH21&gt;AG21,AA21&lt;&gt;0),1,0)</f>
        <v>1</v>
      </c>
      <c r="J21" s="19">
        <v>11</v>
      </c>
      <c r="K21" s="19">
        <f>SUM(G21:J21)</f>
        <v>20</v>
      </c>
      <c r="L21" s="20">
        <f>E21-F21</f>
        <v>0.14842592592592596</v>
      </c>
      <c r="M21" s="22">
        <v>0.14780092592592595</v>
      </c>
      <c r="N21" s="62"/>
      <c r="O21" s="21">
        <v>0.08467592592592593</v>
      </c>
      <c r="P21" s="17">
        <v>0.08702546296296297</v>
      </c>
      <c r="Q21" s="22">
        <v>0.09194444444444444</v>
      </c>
      <c r="R21" s="21">
        <v>0.06932870370370371</v>
      </c>
      <c r="S21" s="17">
        <v>0.0699537037037037</v>
      </c>
      <c r="T21" s="22"/>
      <c r="U21" s="21">
        <v>0.0425462962962963</v>
      </c>
      <c r="V21" s="17">
        <v>0.04480324074074074</v>
      </c>
      <c r="W21" s="22">
        <v>0.05994212962962963</v>
      </c>
      <c r="X21" s="21">
        <v>0.029027777777777777</v>
      </c>
      <c r="Y21" s="17">
        <v>0.029282407407407406</v>
      </c>
      <c r="Z21" s="22">
        <v>0.03730324074074074</v>
      </c>
      <c r="AA21" s="21">
        <v>0.09579861111111111</v>
      </c>
      <c r="AB21" s="17">
        <v>0.09597222222222222</v>
      </c>
      <c r="AC21" s="17">
        <v>0.09612268518518519</v>
      </c>
      <c r="AD21" s="17">
        <v>0.09622685185185186</v>
      </c>
      <c r="AE21" s="17">
        <v>0.09630787037037036</v>
      </c>
      <c r="AF21" s="17">
        <v>0.09658564814814814</v>
      </c>
      <c r="AG21" s="17">
        <v>0.09674768518518519</v>
      </c>
      <c r="AH21" s="22">
        <v>0.09686342592592594</v>
      </c>
    </row>
    <row r="22" spans="1:34" ht="15">
      <c r="A22" s="14">
        <v>9</v>
      </c>
      <c r="B22" s="14" t="s">
        <v>21</v>
      </c>
      <c r="C22" s="15" t="s">
        <v>238</v>
      </c>
      <c r="D22" s="16" t="s">
        <v>239</v>
      </c>
      <c r="E22" s="16" t="s">
        <v>240</v>
      </c>
      <c r="F22" s="17">
        <f>P22-O22+S22-R22+V22-U22+Y22-X22+N22</f>
        <v>0.023043981481481526</v>
      </c>
      <c r="G22" s="18">
        <f>COUNT(O22,R22,U22,X22,AA22)</f>
        <v>5</v>
      </c>
      <c r="H22" s="18">
        <f>COUNT(Q22,T22,W22,Z22)</f>
        <v>3</v>
      </c>
      <c r="I22" s="18">
        <f>IF(AND(AB22&gt;AA22,AC22&gt;AB22,AD22&gt;AC22,AE22&gt;AD22,AF22&gt;AE22,AG22&gt;AF22,AH22&gt;AG22,AA22&lt;&gt;0),1,0)</f>
        <v>1</v>
      </c>
      <c r="J22" s="19">
        <v>11</v>
      </c>
      <c r="K22" s="19">
        <f>SUM(G22:J22)</f>
        <v>20</v>
      </c>
      <c r="L22" s="20">
        <f>E22-F22</f>
        <v>0.16906249999999995</v>
      </c>
      <c r="M22" s="22"/>
      <c r="N22" s="62">
        <v>0.0104166666666667</v>
      </c>
      <c r="O22" s="21">
        <v>0.0889699074074074</v>
      </c>
      <c r="P22" s="17">
        <v>0.09083333333333334</v>
      </c>
      <c r="Q22" s="22">
        <v>0.09849537037037037</v>
      </c>
      <c r="R22" s="21">
        <v>0.11141203703703705</v>
      </c>
      <c r="S22" s="17">
        <v>0.1168287037037037</v>
      </c>
      <c r="T22" s="22">
        <v>0.11998842592592592</v>
      </c>
      <c r="U22" s="21">
        <v>0.13216435185185185</v>
      </c>
      <c r="V22" s="17">
        <v>0.13739583333333333</v>
      </c>
      <c r="W22" s="22"/>
      <c r="X22" s="21">
        <v>0.1517939814814815</v>
      </c>
      <c r="Y22" s="17">
        <v>0.15190972222222224</v>
      </c>
      <c r="Z22" s="22">
        <v>0.16143518518518518</v>
      </c>
      <c r="AA22" s="21">
        <v>0.08274305555555556</v>
      </c>
      <c r="AB22" s="17">
        <v>0.08291666666666667</v>
      </c>
      <c r="AC22" s="17">
        <v>0.08306712962962963</v>
      </c>
      <c r="AD22" s="17">
        <v>0.08319444444444445</v>
      </c>
      <c r="AE22" s="17">
        <v>0.08333333333333333</v>
      </c>
      <c r="AF22" s="17">
        <v>0.08347222222222223</v>
      </c>
      <c r="AG22" s="17">
        <v>0.08361111111111112</v>
      </c>
      <c r="AH22" s="22">
        <v>0.08368055555555555</v>
      </c>
    </row>
    <row r="23" spans="1:34" ht="15">
      <c r="A23" s="14">
        <v>10</v>
      </c>
      <c r="B23" s="14" t="s">
        <v>21</v>
      </c>
      <c r="C23" s="15" t="s">
        <v>244</v>
      </c>
      <c r="D23" s="16" t="s">
        <v>245</v>
      </c>
      <c r="E23" s="16" t="s">
        <v>246</v>
      </c>
      <c r="F23" s="17">
        <f>P23-O23+S23-R23+V23-U23+Y23-X23+N23</f>
        <v>0.019259259259259295</v>
      </c>
      <c r="G23" s="18">
        <f>COUNT(O23,R23,U23,X23,AA23)</f>
        <v>5</v>
      </c>
      <c r="H23" s="18">
        <f>COUNT(Q23,T23,W23,Z23)</f>
        <v>4</v>
      </c>
      <c r="I23" s="18">
        <f>IF(AND(AB23&gt;AA23,AC23&gt;AB23,AD23&gt;AC23,AE23&gt;AD23,AF23&gt;AE23,AG23&gt;AF23,AH23&gt;AG23,AA23&lt;&gt;0),1,0)</f>
        <v>0</v>
      </c>
      <c r="J23" s="19">
        <v>11</v>
      </c>
      <c r="K23" s="19">
        <f>SUM(G23:J23)</f>
        <v>20</v>
      </c>
      <c r="L23" s="20">
        <f>E23-F23</f>
        <v>0.1925810185185185</v>
      </c>
      <c r="M23" s="22"/>
      <c r="N23" s="62">
        <v>0.0104166666666667</v>
      </c>
      <c r="O23" s="21">
        <v>0.09069444444444445</v>
      </c>
      <c r="P23" s="17">
        <v>0.09428240740740741</v>
      </c>
      <c r="Q23" s="22">
        <v>0.0984375</v>
      </c>
      <c r="R23" s="21">
        <v>0.10822916666666667</v>
      </c>
      <c r="S23" s="17">
        <v>0.10895833333333334</v>
      </c>
      <c r="T23" s="22">
        <v>0.1124074074074074</v>
      </c>
      <c r="U23" s="21">
        <v>0.12769675925925925</v>
      </c>
      <c r="V23" s="17">
        <v>0.13192129629629631</v>
      </c>
      <c r="W23" s="22">
        <v>0.13497685185185185</v>
      </c>
      <c r="X23" s="21">
        <v>0.14833333333333334</v>
      </c>
      <c r="Y23" s="17">
        <v>0.14863425925925924</v>
      </c>
      <c r="Z23" s="22">
        <v>0.16177083333333334</v>
      </c>
      <c r="AA23" s="21">
        <v>0.0837962962962963</v>
      </c>
      <c r="AB23" s="17">
        <v>0.08409722222222223</v>
      </c>
      <c r="AC23" s="17"/>
      <c r="AD23" s="17">
        <v>0.08461805555555556</v>
      </c>
      <c r="AE23" s="17">
        <v>0.0847337962962963</v>
      </c>
      <c r="AF23" s="17">
        <v>0.08493055555555555</v>
      </c>
      <c r="AG23" s="17">
        <v>0.08510416666666666</v>
      </c>
      <c r="AH23" s="22">
        <v>0.08525462962962964</v>
      </c>
    </row>
    <row r="24" spans="1:34" ht="15">
      <c r="A24" s="14">
        <v>11</v>
      </c>
      <c r="B24" s="14" t="s">
        <v>21</v>
      </c>
      <c r="C24" s="15" t="s">
        <v>250</v>
      </c>
      <c r="D24" s="16" t="s">
        <v>251</v>
      </c>
      <c r="E24" s="16" t="s">
        <v>252</v>
      </c>
      <c r="F24" s="17">
        <f>P24-O24+S24-R24+V24-U24+Y24-X24+N24</f>
        <v>0.01555555555555556</v>
      </c>
      <c r="G24" s="18">
        <f>COUNT(O24,R24,U24,X24,AA24)</f>
        <v>5</v>
      </c>
      <c r="H24" s="18">
        <f>COUNT(Q24,T24,W24,Z24)</f>
        <v>4</v>
      </c>
      <c r="I24" s="18">
        <f>IF(AND(AB24&gt;AA24,AC24&gt;AB24,AD24&gt;AC24,AE24&gt;AD24,AF24&gt;AE24,AG24&gt;AF24,AH24&gt;AG24,AA24&lt;&gt;0),1,0)</f>
        <v>1</v>
      </c>
      <c r="J24" s="19">
        <v>10</v>
      </c>
      <c r="K24" s="19">
        <f>SUM(G24:J24)</f>
        <v>20</v>
      </c>
      <c r="L24" s="20">
        <f>E24-F24</f>
        <v>0.20063657407407406</v>
      </c>
      <c r="M24" s="22"/>
      <c r="N24" s="62">
        <v>0.0104166666666667</v>
      </c>
      <c r="O24" s="21">
        <v>0.11537037037037036</v>
      </c>
      <c r="P24" s="17">
        <v>0.11543981481481481</v>
      </c>
      <c r="Q24" s="22">
        <v>0.11728009259259259</v>
      </c>
      <c r="R24" s="21">
        <v>0.13365740740740742</v>
      </c>
      <c r="S24" s="17">
        <v>0.1343287037037037</v>
      </c>
      <c r="T24" s="22">
        <v>0.1378125</v>
      </c>
      <c r="U24" s="21">
        <v>0.15181712962962965</v>
      </c>
      <c r="V24" s="17">
        <v>0.15600694444444443</v>
      </c>
      <c r="W24" s="22">
        <v>0.15789351851851852</v>
      </c>
      <c r="X24" s="21">
        <v>0.16699074074074075</v>
      </c>
      <c r="Y24" s="17">
        <v>0.16719907407407408</v>
      </c>
      <c r="Z24" s="22">
        <v>0.17991898148148147</v>
      </c>
      <c r="AA24" s="21">
        <v>0.10922453703703704</v>
      </c>
      <c r="AB24" s="17">
        <v>0.10957175925925926</v>
      </c>
      <c r="AC24" s="17">
        <v>0.10965277777777778</v>
      </c>
      <c r="AD24" s="17">
        <v>0.1097337962962963</v>
      </c>
      <c r="AE24" s="17">
        <v>0.10986111111111112</v>
      </c>
      <c r="AF24" s="17">
        <v>0.11</v>
      </c>
      <c r="AG24" s="17">
        <v>0.11028935185185185</v>
      </c>
      <c r="AH24" s="22">
        <v>0.11041666666666666</v>
      </c>
    </row>
    <row r="25" spans="1:34" ht="15">
      <c r="A25" s="14">
        <v>12</v>
      </c>
      <c r="B25" s="14" t="s">
        <v>21</v>
      </c>
      <c r="C25" s="15" t="s">
        <v>259</v>
      </c>
      <c r="D25" s="16" t="s">
        <v>260</v>
      </c>
      <c r="E25" s="16" t="s">
        <v>261</v>
      </c>
      <c r="F25" s="17">
        <f>P25-O25+S25-R25+V25-U25+Y25-X25+N25</f>
        <v>0.0035069444444444098</v>
      </c>
      <c r="G25" s="18">
        <f>COUNT(O25,R25,U25,X25,AA25)</f>
        <v>5</v>
      </c>
      <c r="H25" s="18">
        <f>COUNT(Q25,T25,W25,Z25)</f>
        <v>3</v>
      </c>
      <c r="I25" s="18">
        <f>IF(AND(AB25&gt;AA25,AC25&gt;AB25,AD25&gt;AC25,AE25&gt;AD25,AF25&gt;AE25,AG25&gt;AF25,AH25&gt;AG25,AA25&lt;&gt;0),1,0)</f>
        <v>1</v>
      </c>
      <c r="J25" s="19">
        <v>11</v>
      </c>
      <c r="K25" s="19">
        <f>SUM(G25:J25)</f>
        <v>20</v>
      </c>
      <c r="L25" s="20">
        <f>E25-F25</f>
        <v>0.22834490740740745</v>
      </c>
      <c r="M25" s="22">
        <v>0.22364583333333332</v>
      </c>
      <c r="N25" s="62"/>
      <c r="O25" s="21">
        <v>0.1065162037037037</v>
      </c>
      <c r="P25" s="17">
        <v>0.10660879629629628</v>
      </c>
      <c r="Q25" s="22">
        <v>0.11047453703703704</v>
      </c>
      <c r="R25" s="21">
        <v>0.12104166666666666</v>
      </c>
      <c r="S25" s="17">
        <v>0.12186342592592592</v>
      </c>
      <c r="T25" s="22">
        <v>0.12636574074074072</v>
      </c>
      <c r="U25" s="21">
        <v>0.15741898148148148</v>
      </c>
      <c r="V25" s="17">
        <v>0.15988425925925925</v>
      </c>
      <c r="W25" s="22"/>
      <c r="X25" s="21">
        <v>0.17332175925925927</v>
      </c>
      <c r="Y25" s="17">
        <v>0.17344907407407406</v>
      </c>
      <c r="Z25" s="22">
        <v>0.19424768518518518</v>
      </c>
      <c r="AA25" s="21">
        <v>0.09729166666666667</v>
      </c>
      <c r="AB25" s="17">
        <v>0.09753472222222222</v>
      </c>
      <c r="AC25" s="17">
        <v>0.0977199074074074</v>
      </c>
      <c r="AD25" s="17">
        <v>0.09783564814814816</v>
      </c>
      <c r="AE25" s="17">
        <v>0.09792824074074075</v>
      </c>
      <c r="AF25" s="17">
        <v>0.09804398148148148</v>
      </c>
      <c r="AG25" s="17">
        <v>0.09815972222222223</v>
      </c>
      <c r="AH25" s="22">
        <v>0.09829861111111111</v>
      </c>
    </row>
    <row r="26" spans="1:34" ht="15">
      <c r="A26" s="14">
        <v>13</v>
      </c>
      <c r="B26" s="14" t="s">
        <v>21</v>
      </c>
      <c r="C26" s="15" t="s">
        <v>262</v>
      </c>
      <c r="D26" s="16" t="s">
        <v>263</v>
      </c>
      <c r="E26" s="16" t="s">
        <v>264</v>
      </c>
      <c r="F26" s="17">
        <f>P26-O26+S26-R26+V26-U26+Y26-X26+N26</f>
        <v>0.00047453703703704414</v>
      </c>
      <c r="G26" s="18">
        <f>COUNT(O26,R26,U26,X26,AA26)</f>
        <v>5</v>
      </c>
      <c r="H26" s="18">
        <f>COUNT(Q26,T26,W26,Z26)</f>
        <v>3</v>
      </c>
      <c r="I26" s="18">
        <f>IF(AND(AB26&gt;AA26,AC26&gt;AB26,AD26&gt;AC26,AE26&gt;AD26,AF26&gt;AE26,AG26&gt;AF26,AH26&gt;AG26,AA26&lt;&gt;0),1,0)</f>
        <v>1</v>
      </c>
      <c r="J26" s="19">
        <v>11</v>
      </c>
      <c r="K26" s="19">
        <f>SUM(G26:J26)</f>
        <v>20</v>
      </c>
      <c r="L26" s="20">
        <f>E26-F26</f>
        <v>0.23847222222222222</v>
      </c>
      <c r="M26" s="22">
        <v>0.2301851851851852</v>
      </c>
      <c r="N26" s="62"/>
      <c r="O26" s="21">
        <v>0.11673611111111111</v>
      </c>
      <c r="P26" s="17">
        <v>0.11677083333333334</v>
      </c>
      <c r="Q26" s="22">
        <v>0.12528935185185186</v>
      </c>
      <c r="R26" s="21">
        <v>0.03542824074074074</v>
      </c>
      <c r="S26" s="17">
        <v>0.03542824074074074</v>
      </c>
      <c r="T26" s="22">
        <v>0.04096064814814815</v>
      </c>
      <c r="U26" s="21">
        <v>0.09054398148148148</v>
      </c>
      <c r="V26" s="17">
        <v>0.09054398148148148</v>
      </c>
      <c r="W26" s="22"/>
      <c r="X26" s="21">
        <v>0.056157407407407406</v>
      </c>
      <c r="Y26" s="17">
        <v>0.05659722222222222</v>
      </c>
      <c r="Z26" s="22">
        <v>0.06811342592592594</v>
      </c>
      <c r="AA26" s="21">
        <v>0.13064814814814815</v>
      </c>
      <c r="AB26" s="17">
        <v>0.13098379629629628</v>
      </c>
      <c r="AC26" s="17">
        <v>0.13106481481481483</v>
      </c>
      <c r="AD26" s="17">
        <v>0.13114583333333332</v>
      </c>
      <c r="AE26" s="17">
        <v>0.1312384259259259</v>
      </c>
      <c r="AF26" s="17">
        <v>0.13133101851851853</v>
      </c>
      <c r="AG26" s="17">
        <v>0.13144675925925928</v>
      </c>
      <c r="AH26" s="22">
        <v>0.13152777777777777</v>
      </c>
    </row>
    <row r="27" spans="1:34" ht="15">
      <c r="A27" s="14">
        <v>14</v>
      </c>
      <c r="B27" s="14" t="s">
        <v>21</v>
      </c>
      <c r="C27" s="15" t="s">
        <v>247</v>
      </c>
      <c r="D27" s="16" t="s">
        <v>248</v>
      </c>
      <c r="E27" s="16" t="s">
        <v>249</v>
      </c>
      <c r="F27" s="17">
        <f>P27-O27+S27-R27+V27-U27+Y27-X27+N27</f>
        <v>0.020393518518518547</v>
      </c>
      <c r="G27" s="18">
        <f>COUNT(O27,R27,U27,X27,AA27)</f>
        <v>5</v>
      </c>
      <c r="H27" s="18">
        <f>COUNT(Q27,T27,W27,Z27)</f>
        <v>2</v>
      </c>
      <c r="I27" s="18">
        <f>IF(AND(AB27&gt;AA27,AC27&gt;AB27,AD27&gt;AC27,AE27&gt;AD27,AF27&gt;AE27,AG27&gt;AF27,AH27&gt;AG27,AA27&lt;&gt;0),1,0)</f>
        <v>0</v>
      </c>
      <c r="J27" s="19">
        <v>11</v>
      </c>
      <c r="K27" s="19">
        <f>SUM(G27:J27)</f>
        <v>18</v>
      </c>
      <c r="L27" s="20">
        <f>E27-F27</f>
        <v>0.19349537037037035</v>
      </c>
      <c r="M27" s="22"/>
      <c r="N27" s="62">
        <v>0.0104166666666667</v>
      </c>
      <c r="O27" s="21">
        <v>0.09457175925925926</v>
      </c>
      <c r="P27" s="17">
        <v>0.09866898148148147</v>
      </c>
      <c r="Q27" s="22">
        <v>0.10291666666666666</v>
      </c>
      <c r="R27" s="21">
        <v>0.1180324074074074</v>
      </c>
      <c r="S27" s="17">
        <v>0.12082175925925925</v>
      </c>
      <c r="T27" s="22"/>
      <c r="U27" s="21">
        <v>0.13767361111111112</v>
      </c>
      <c r="V27" s="17">
        <v>0.14064814814814816</v>
      </c>
      <c r="W27" s="22"/>
      <c r="X27" s="21">
        <v>0.15489583333333332</v>
      </c>
      <c r="Y27" s="17">
        <v>0.15501157407407407</v>
      </c>
      <c r="Z27" s="22">
        <v>0.1725810185185185</v>
      </c>
      <c r="AA27" s="21">
        <v>0.08355324074074073</v>
      </c>
      <c r="AB27" s="17">
        <v>0.08385416666666667</v>
      </c>
      <c r="AC27" s="17">
        <v>0.08429398148148148</v>
      </c>
      <c r="AD27" s="17">
        <v>0.08476851851851852</v>
      </c>
      <c r="AE27" s="17">
        <v>0.0845601851851852</v>
      </c>
      <c r="AF27" s="17"/>
      <c r="AG27" s="17">
        <v>0.08506944444444443</v>
      </c>
      <c r="AH27" s="22">
        <v>0.0851736111111111</v>
      </c>
    </row>
    <row r="28" spans="1:34" ht="15">
      <c r="A28" s="56">
        <v>1</v>
      </c>
      <c r="B28" s="14" t="s">
        <v>35</v>
      </c>
      <c r="C28" s="15" t="s">
        <v>196</v>
      </c>
      <c r="D28" s="16" t="s">
        <v>197</v>
      </c>
      <c r="E28" s="16" t="s">
        <v>198</v>
      </c>
      <c r="F28" s="17">
        <f>P28-O28+S28-R28+V28-U28+Y28-X28+N28</f>
        <v>0.029189814814814828</v>
      </c>
      <c r="G28" s="18">
        <f>COUNT(O28,R28,U28,X28,AA28)</f>
        <v>5</v>
      </c>
      <c r="H28" s="18">
        <f>COUNT(Q28,T28,W28,Z28)</f>
        <v>4</v>
      </c>
      <c r="I28" s="18">
        <f>IF(AND(AB28&gt;AA28,AC28&gt;AB28,AD28&gt;AC28,AE28&gt;AD28,AF28&gt;AE28,AG28&gt;AF28,AH28&gt;AG28,AA28&lt;&gt;0),1,0)</f>
        <v>1</v>
      </c>
      <c r="J28" s="19">
        <v>11</v>
      </c>
      <c r="K28" s="19">
        <f>SUM(G28:J28)</f>
        <v>21</v>
      </c>
      <c r="L28" s="20">
        <f>E28-F28</f>
        <v>0.10621527777777776</v>
      </c>
      <c r="M28" s="22"/>
      <c r="N28" s="62">
        <v>0.010416666666666666</v>
      </c>
      <c r="O28" s="21">
        <v>0.056331018518518516</v>
      </c>
      <c r="P28" s="17">
        <v>0.06556712962962963</v>
      </c>
      <c r="Q28" s="22">
        <v>0.06826388888888889</v>
      </c>
      <c r="R28" s="21">
        <v>0.0734375</v>
      </c>
      <c r="S28" s="17">
        <v>0.07677083333333333</v>
      </c>
      <c r="T28" s="22">
        <v>0.07956018518518519</v>
      </c>
      <c r="U28" s="21">
        <v>0.08703703703703704</v>
      </c>
      <c r="V28" s="17">
        <v>0.09297453703703705</v>
      </c>
      <c r="W28" s="22">
        <v>0.09480324074074074</v>
      </c>
      <c r="X28" s="21">
        <v>0.10112268518518519</v>
      </c>
      <c r="Y28" s="17">
        <v>0.1013888888888889</v>
      </c>
      <c r="Z28" s="22">
        <v>0.11214120370370372</v>
      </c>
      <c r="AA28" s="21">
        <v>0.052835648148148145</v>
      </c>
      <c r="AB28" s="17">
        <v>0.05292824074074074</v>
      </c>
      <c r="AC28" s="17">
        <v>0.05302083333333333</v>
      </c>
      <c r="AD28" s="17">
        <v>0.05310185185185185</v>
      </c>
      <c r="AE28" s="17">
        <v>0.0531712962962963</v>
      </c>
      <c r="AF28" s="17">
        <v>0.05326388888888889</v>
      </c>
      <c r="AG28" s="17">
        <v>0.05335648148148148</v>
      </c>
      <c r="AH28" s="22">
        <v>0.05341435185185186</v>
      </c>
    </row>
    <row r="29" spans="1:34" ht="15">
      <c r="A29" s="56">
        <v>2</v>
      </c>
      <c r="B29" s="14" t="s">
        <v>35</v>
      </c>
      <c r="C29" s="15" t="s">
        <v>265</v>
      </c>
      <c r="D29" s="16" t="s">
        <v>266</v>
      </c>
      <c r="E29" s="16" t="s">
        <v>267</v>
      </c>
      <c r="F29" s="17">
        <f>P29-O29+S29-R29+V29-U29+Y29-X29+N29</f>
        <v>0.006828703703703684</v>
      </c>
      <c r="G29" s="18">
        <f>COUNT(O29,R29,U29,X29,AA29)</f>
        <v>5</v>
      </c>
      <c r="H29" s="18">
        <f>COUNT(Q29,T29,W29,Z29)</f>
        <v>4</v>
      </c>
      <c r="I29" s="18">
        <f>IF(AND(AB29&gt;AA29,AC29&gt;AB29,AD29&gt;AC29,AE29&gt;AD29,AF29&gt;AE29,AG29&gt;AF29,AH29&gt;AG29,AA29&lt;&gt;0),1,0)</f>
        <v>1</v>
      </c>
      <c r="J29" s="19">
        <v>11</v>
      </c>
      <c r="K29" s="19">
        <f>SUM(G29:J29)</f>
        <v>21</v>
      </c>
      <c r="L29" s="20">
        <f>E29-F29</f>
        <v>0.2789930555555556</v>
      </c>
      <c r="M29" s="22">
        <v>0.2778587962962963</v>
      </c>
      <c r="N29" s="62"/>
      <c r="O29" s="21">
        <v>0.1499074074074074</v>
      </c>
      <c r="P29" s="17">
        <v>0.14996527777777777</v>
      </c>
      <c r="Q29" s="22">
        <v>0.1609722222222222</v>
      </c>
      <c r="R29" s="21">
        <v>0.06131944444444445</v>
      </c>
      <c r="S29" s="17">
        <v>0.06276620370370371</v>
      </c>
      <c r="T29" s="22">
        <v>0.0671412037037037</v>
      </c>
      <c r="U29" s="21">
        <v>0.08854166666666667</v>
      </c>
      <c r="V29" s="17">
        <v>0.09377314814814815</v>
      </c>
      <c r="W29" s="22">
        <v>0.09778935185185185</v>
      </c>
      <c r="X29" s="21">
        <v>0.11042824074074074</v>
      </c>
      <c r="Y29" s="17">
        <v>0.11052083333333333</v>
      </c>
      <c r="Z29" s="22">
        <v>0.1282986111111111</v>
      </c>
      <c r="AA29" s="21">
        <v>0.16902777777777778</v>
      </c>
      <c r="AB29" s="17">
        <v>0.1699074074074074</v>
      </c>
      <c r="AC29" s="17">
        <v>0.17008101851851853</v>
      </c>
      <c r="AD29" s="17">
        <v>0.1702662037037037</v>
      </c>
      <c r="AE29" s="17">
        <v>0.17050925925925928</v>
      </c>
      <c r="AF29" s="17">
        <v>0.17087962962962963</v>
      </c>
      <c r="AG29" s="17">
        <v>0.17112268518518517</v>
      </c>
      <c r="AH29" s="22">
        <v>0.17129629629629628</v>
      </c>
    </row>
    <row r="30" spans="1:34" ht="15">
      <c r="A30" s="56">
        <v>3</v>
      </c>
      <c r="B30" s="14" t="s">
        <v>35</v>
      </c>
      <c r="C30" s="15" t="s">
        <v>223</v>
      </c>
      <c r="D30" s="16" t="s">
        <v>224</v>
      </c>
      <c r="E30" s="16" t="s">
        <v>225</v>
      </c>
      <c r="F30" s="17">
        <f>P30-O30+S30-R30+V30-U30+Y30-X30+N30</f>
        <v>0.03168981481481485</v>
      </c>
      <c r="G30" s="18">
        <f>COUNT(O30,R30,U30,X30,AA30)</f>
        <v>5</v>
      </c>
      <c r="H30" s="18">
        <f>COUNT(Q30,T30,W30,Z30)</f>
        <v>3</v>
      </c>
      <c r="I30" s="18">
        <f>IF(AND(AB30&gt;AA30,AC30&gt;AB30,AD30&gt;AC30,AE30&gt;AD30,AF30&gt;AE30,AG30&gt;AF30,AH30&gt;AG30,AA30&lt;&gt;0),1,0)</f>
        <v>1</v>
      </c>
      <c r="J30" s="19">
        <v>11</v>
      </c>
      <c r="K30" s="19">
        <f>SUM(G30:J30)</f>
        <v>20</v>
      </c>
      <c r="L30" s="20">
        <f>E30-F30</f>
        <v>0.15172453703703698</v>
      </c>
      <c r="M30" s="22"/>
      <c r="N30" s="62">
        <v>0.0104166666666667</v>
      </c>
      <c r="O30" s="21">
        <v>0.07263888888888889</v>
      </c>
      <c r="P30" s="17">
        <v>0.08328703703703703</v>
      </c>
      <c r="Q30" s="22">
        <v>0.08538194444444445</v>
      </c>
      <c r="R30" s="21">
        <v>0.09202546296296298</v>
      </c>
      <c r="S30" s="17">
        <v>0.0984375</v>
      </c>
      <c r="T30" s="22">
        <v>0.10096064814814815</v>
      </c>
      <c r="U30" s="21">
        <v>0.1135648148148148</v>
      </c>
      <c r="V30" s="17">
        <v>0.11771990740740741</v>
      </c>
      <c r="W30" s="22"/>
      <c r="X30" s="21">
        <v>0.13368055555555555</v>
      </c>
      <c r="Y30" s="17">
        <v>0.1337384259259259</v>
      </c>
      <c r="Z30" s="22">
        <v>0.15309027777777778</v>
      </c>
      <c r="AA30" s="21">
        <v>0.06833333333333334</v>
      </c>
      <c r="AB30" s="17">
        <v>0.06846064814814816</v>
      </c>
      <c r="AC30" s="17">
        <v>0.06855324074074075</v>
      </c>
      <c r="AD30" s="17">
        <v>0.06869212962962963</v>
      </c>
      <c r="AE30" s="17">
        <v>0.06880787037037038</v>
      </c>
      <c r="AF30" s="17">
        <v>0.06892361111111112</v>
      </c>
      <c r="AG30" s="17">
        <v>0.0690625</v>
      </c>
      <c r="AH30" s="22">
        <v>0.06917824074074073</v>
      </c>
    </row>
    <row r="31" spans="1:34" ht="15">
      <c r="A31" s="14">
        <v>4</v>
      </c>
      <c r="B31" s="14" t="s">
        <v>35</v>
      </c>
      <c r="C31" s="15" t="s">
        <v>256</v>
      </c>
      <c r="D31" s="16" t="s">
        <v>257</v>
      </c>
      <c r="E31" s="16" t="s">
        <v>258</v>
      </c>
      <c r="F31" s="17">
        <f>P31-O31+S31-R31+V31-U31+Y31-X31+N31</f>
        <v>0.025462962962963007</v>
      </c>
      <c r="G31" s="18">
        <f>COUNT(O31,R31,U31,X31,AA31)</f>
        <v>5</v>
      </c>
      <c r="H31" s="18">
        <f>COUNT(Q31,T31,W31,Z31)</f>
        <v>3</v>
      </c>
      <c r="I31" s="18">
        <f>IF(AND(AB31&gt;AA31,AC31&gt;AB31,AD31&gt;AC31,AE31&gt;AD31,AF31&gt;AE31,AG31&gt;AF31,AH31&gt;AG31,AA31&lt;&gt;0),1,0)</f>
        <v>1</v>
      </c>
      <c r="J31" s="19">
        <v>11</v>
      </c>
      <c r="K31" s="19">
        <f>SUM(G31:J31)</f>
        <v>20</v>
      </c>
      <c r="L31" s="20">
        <f>E31-F31</f>
        <v>0.19607638888888884</v>
      </c>
      <c r="M31" s="22"/>
      <c r="N31" s="62">
        <v>0.0104166666666667</v>
      </c>
      <c r="O31" s="21">
        <v>0.09234953703703704</v>
      </c>
      <c r="P31" s="17">
        <v>0.09813657407407407</v>
      </c>
      <c r="Q31" s="22">
        <v>0.10696759259259259</v>
      </c>
      <c r="R31" s="21">
        <v>0.11689814814814814</v>
      </c>
      <c r="S31" s="17">
        <v>0.11864583333333334</v>
      </c>
      <c r="T31" s="22">
        <v>0.12256944444444444</v>
      </c>
      <c r="U31" s="21">
        <v>0.1370949074074074</v>
      </c>
      <c r="V31" s="17">
        <v>0.1434375</v>
      </c>
      <c r="W31" s="22"/>
      <c r="X31" s="21">
        <v>0.1583449074074074</v>
      </c>
      <c r="Y31" s="17">
        <v>0.15951388888888887</v>
      </c>
      <c r="Z31" s="22">
        <v>0.18210648148148148</v>
      </c>
      <c r="AA31" s="21">
        <v>0.0769212962962963</v>
      </c>
      <c r="AB31" s="17">
        <v>0.07724537037037037</v>
      </c>
      <c r="AC31" s="17">
        <v>0.07733796296296297</v>
      </c>
      <c r="AD31" s="17">
        <v>0.07743055555555556</v>
      </c>
      <c r="AE31" s="17">
        <v>0.07752314814814815</v>
      </c>
      <c r="AF31" s="17">
        <v>0.07761574074074074</v>
      </c>
      <c r="AG31" s="17">
        <v>0.07774305555555555</v>
      </c>
      <c r="AH31" s="22">
        <v>0.0778125</v>
      </c>
    </row>
    <row r="32" spans="1:34" ht="15">
      <c r="A32" s="14">
        <v>5</v>
      </c>
      <c r="B32" s="14" t="s">
        <v>35</v>
      </c>
      <c r="C32" s="15" t="s">
        <v>253</v>
      </c>
      <c r="D32" s="16" t="s">
        <v>254</v>
      </c>
      <c r="E32" s="16" t="s">
        <v>255</v>
      </c>
      <c r="F32" s="17">
        <f>P32-O32+S32-R32+V32-U32+Y32-X32+N32</f>
        <v>0.017453703703703763</v>
      </c>
      <c r="G32" s="18">
        <f>COUNT(O32,R32,U32,X32,AA32)</f>
        <v>5</v>
      </c>
      <c r="H32" s="18">
        <f>COUNT(Q32,T32,W32,Z32)</f>
        <v>3</v>
      </c>
      <c r="I32" s="18">
        <f>IF(AND(AB32&gt;AA32,AC32&gt;AB32,AD32&gt;AC32,AE32&gt;AD32,AF32&gt;AE32,AG32&gt;AF32,AH32&gt;AG32,AA32&lt;&gt;0),1,0)</f>
        <v>1</v>
      </c>
      <c r="J32" s="19">
        <v>11</v>
      </c>
      <c r="K32" s="19">
        <f>SUM(G32:J32)</f>
        <v>20</v>
      </c>
      <c r="L32" s="20">
        <f>E32-F32</f>
        <v>0.2028703703703703</v>
      </c>
      <c r="M32" s="22"/>
      <c r="N32" s="62">
        <v>0.0104166666666667</v>
      </c>
      <c r="O32" s="21">
        <v>0.10716435185185186</v>
      </c>
      <c r="P32" s="17">
        <v>0.10719907407407407</v>
      </c>
      <c r="Q32" s="22">
        <v>0.11318287037037038</v>
      </c>
      <c r="R32" s="21">
        <v>0.12653935185185186</v>
      </c>
      <c r="S32" s="17">
        <v>0.12724537037037037</v>
      </c>
      <c r="T32" s="22">
        <v>0.1314699074074074</v>
      </c>
      <c r="U32" s="21">
        <v>0.14379629629629628</v>
      </c>
      <c r="V32" s="17">
        <v>0.14972222222222223</v>
      </c>
      <c r="W32" s="22"/>
      <c r="X32" s="21">
        <v>0.16684027777777777</v>
      </c>
      <c r="Y32" s="17">
        <v>0.16721064814814815</v>
      </c>
      <c r="Z32" s="22">
        <v>0.1798148148148148</v>
      </c>
      <c r="AA32" s="21">
        <v>0.09869212962962963</v>
      </c>
      <c r="AB32" s="17">
        <v>0.09885416666666667</v>
      </c>
      <c r="AC32" s="17">
        <v>0.09896990740740741</v>
      </c>
      <c r="AD32" s="17">
        <v>0.0990625</v>
      </c>
      <c r="AE32" s="17">
        <v>0.09918981481481481</v>
      </c>
      <c r="AF32" s="17">
        <v>0.09932870370370371</v>
      </c>
      <c r="AG32" s="17">
        <v>0.09947916666666667</v>
      </c>
      <c r="AH32" s="22">
        <v>0.09959490740740741</v>
      </c>
    </row>
    <row r="33" spans="1:34" ht="15">
      <c r="A33" s="14">
        <v>6</v>
      </c>
      <c r="B33" s="14" t="s">
        <v>35</v>
      </c>
      <c r="C33" s="15" t="s">
        <v>268</v>
      </c>
      <c r="D33" s="16" t="s">
        <v>269</v>
      </c>
      <c r="E33" s="16" t="s">
        <v>270</v>
      </c>
      <c r="F33" s="17">
        <f>P33-O33+S33-R33+V33-U33+Y33-X33+N33</f>
        <v>0.014282407407407438</v>
      </c>
      <c r="G33" s="18">
        <f>COUNT(O33,R33,U33,X33,AA33)</f>
        <v>5</v>
      </c>
      <c r="H33" s="18">
        <f>COUNT(Q33,T33,W33,Z33)</f>
        <v>3</v>
      </c>
      <c r="I33" s="18">
        <f>IF(AND(AB33&gt;AA33,AC33&gt;AB33,AD33&gt;AC33,AE33&gt;AD33,AF33&gt;AE33,AG33&gt;AF33,AH33&gt;AG33,AA33&lt;&gt;0),1,0)</f>
        <v>1</v>
      </c>
      <c r="J33" s="19">
        <v>11</v>
      </c>
      <c r="K33" s="19">
        <f>SUM(G33:J33)</f>
        <v>20</v>
      </c>
      <c r="L33" s="20">
        <f>E33-F33</f>
        <v>0.32327546296296295</v>
      </c>
      <c r="M33" s="22">
        <v>0.14184027777777777</v>
      </c>
      <c r="N33" s="62"/>
      <c r="O33" s="21">
        <v>0.29912037037037037</v>
      </c>
      <c r="P33" s="17">
        <v>0.2991550925925926</v>
      </c>
      <c r="Q33" s="22">
        <v>0.3056365740740741</v>
      </c>
      <c r="R33" s="21">
        <v>0.2602777777777778</v>
      </c>
      <c r="S33" s="17">
        <v>0.264224537037037</v>
      </c>
      <c r="T33" s="22">
        <v>0.26818287037037036</v>
      </c>
      <c r="U33" s="21">
        <v>0.2188773148148148</v>
      </c>
      <c r="V33" s="17">
        <v>0.2288888888888889</v>
      </c>
      <c r="W33" s="22"/>
      <c r="X33" s="21">
        <v>0.19012731481481482</v>
      </c>
      <c r="Y33" s="17">
        <v>0.19041666666666668</v>
      </c>
      <c r="Z33" s="22">
        <v>0.208125</v>
      </c>
      <c r="AA33" s="21">
        <v>0.31577546296296294</v>
      </c>
      <c r="AB33" s="17">
        <v>0.31614583333333335</v>
      </c>
      <c r="AC33" s="17">
        <v>0.3162847222222222</v>
      </c>
      <c r="AD33" s="17">
        <v>0.3164236111111111</v>
      </c>
      <c r="AE33" s="17">
        <v>0.31681712962962966</v>
      </c>
      <c r="AF33" s="17">
        <v>0.3169560185185185</v>
      </c>
      <c r="AG33" s="17">
        <v>0.3171875</v>
      </c>
      <c r="AH33" s="22">
        <v>0.31730324074074073</v>
      </c>
    </row>
  </sheetData>
  <sheetProtection/>
  <mergeCells count="6">
    <mergeCell ref="AA1:AH1"/>
    <mergeCell ref="A1:L2"/>
    <mergeCell ref="O1:Q1"/>
    <mergeCell ref="R1:T1"/>
    <mergeCell ref="X1:Z1"/>
    <mergeCell ref="U1:W1"/>
  </mergeCells>
  <printOptions horizontalCentered="1"/>
  <pageMargins left="0.1968503937007874" right="0.1968503937007874" top="0.1968503937007874" bottom="0.5905511811023623" header="0.5118110236220472" footer="0.31496062992125984"/>
  <pageSetup fitToWidth="3" orientation="portrait" paperSize="9" scale="93" r:id="rId1"/>
  <headerFooter alignWithMargins="0">
    <oddFooter>&amp;C&amp;A</oddFooter>
  </headerFooter>
  <colBreaks count="2" manualBreakCount="2">
    <brk id="12" max="65535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7"/>
  <sheetViews>
    <sheetView view="pageBreakPreview" zoomScaleSheetLayoutView="100" zoomScalePageLayoutView="0" workbookViewId="0" topLeftCell="A1">
      <pane xSplit="12" ySplit="4" topLeftCell="M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6" sqref="A6"/>
    </sheetView>
  </sheetViews>
  <sheetFormatPr defaultColWidth="12.625" defaultRowHeight="12.75"/>
  <cols>
    <col min="1" max="2" width="6.125" style="1" customWidth="1"/>
    <col min="3" max="3" width="25.625" style="1" bestFit="1" customWidth="1"/>
    <col min="4" max="4" width="6.625" style="13" bestFit="1" customWidth="1"/>
    <col min="5" max="5" width="11.00390625" style="13" bestFit="1" customWidth="1"/>
    <col min="6" max="6" width="9.00390625" style="13" bestFit="1" customWidth="1"/>
    <col min="7" max="9" width="3.00390625" style="13" bestFit="1" customWidth="1"/>
    <col min="10" max="10" width="3.125" style="24" customWidth="1"/>
    <col min="11" max="11" width="9.625" style="24" customWidth="1"/>
    <col min="12" max="12" width="9.00390625" style="25" bestFit="1" customWidth="1"/>
    <col min="13" max="32" width="9.125" style="13" customWidth="1"/>
    <col min="33" max="16384" width="12.625" style="1" customWidth="1"/>
  </cols>
  <sheetData>
    <row r="1" spans="1:32" ht="13.5" customHeight="1">
      <c r="A1" s="51" t="s">
        <v>283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8" t="s">
        <v>1</v>
      </c>
      <c r="N1" s="48"/>
      <c r="O1" s="45"/>
      <c r="P1" s="48" t="s">
        <v>2</v>
      </c>
      <c r="Q1" s="48"/>
      <c r="R1" s="45"/>
      <c r="S1" s="48" t="s">
        <v>3</v>
      </c>
      <c r="T1" s="48"/>
      <c r="U1" s="45"/>
      <c r="V1" s="48" t="s">
        <v>186</v>
      </c>
      <c r="W1" s="48"/>
      <c r="X1" s="45"/>
      <c r="Y1" s="46" t="s">
        <v>8</v>
      </c>
      <c r="Z1" s="46"/>
      <c r="AA1" s="46"/>
      <c r="AB1" s="46"/>
      <c r="AC1" s="46"/>
      <c r="AD1" s="46"/>
      <c r="AE1" s="46"/>
      <c r="AF1" s="47"/>
    </row>
    <row r="2" spans="1:32" s="5" customFormat="1" ht="6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" t="s">
        <v>10</v>
      </c>
      <c r="N2" s="3" t="s">
        <v>11</v>
      </c>
      <c r="O2" s="2" t="s">
        <v>12</v>
      </c>
      <c r="P2" s="3" t="s">
        <v>10</v>
      </c>
      <c r="Q2" s="3" t="s">
        <v>11</v>
      </c>
      <c r="R2" s="2" t="s">
        <v>12</v>
      </c>
      <c r="S2" s="3" t="s">
        <v>10</v>
      </c>
      <c r="T2" s="3" t="s">
        <v>11</v>
      </c>
      <c r="U2" s="2" t="s">
        <v>12</v>
      </c>
      <c r="V2" s="3" t="s">
        <v>10</v>
      </c>
      <c r="W2" s="3" t="s">
        <v>11</v>
      </c>
      <c r="X2" s="2" t="s">
        <v>12</v>
      </c>
      <c r="Y2" s="4" t="s">
        <v>11</v>
      </c>
      <c r="Z2" s="3" t="s">
        <v>13</v>
      </c>
      <c r="AA2" s="3" t="s">
        <v>13</v>
      </c>
      <c r="AB2" s="3" t="s">
        <v>13</v>
      </c>
      <c r="AC2" s="3" t="s">
        <v>13</v>
      </c>
      <c r="AD2" s="3" t="s">
        <v>13</v>
      </c>
      <c r="AE2" s="3" t="s">
        <v>13</v>
      </c>
      <c r="AF2" s="2" t="s">
        <v>12</v>
      </c>
    </row>
    <row r="3" spans="1:32" s="5" customFormat="1" ht="60" customHeight="1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6"/>
      <c r="N3" s="34"/>
      <c r="O3" s="37"/>
      <c r="P3" s="36"/>
      <c r="Q3" s="34"/>
      <c r="R3" s="37"/>
      <c r="S3" s="36"/>
      <c r="T3" s="34"/>
      <c r="U3" s="37"/>
      <c r="V3" s="36"/>
      <c r="W3" s="34"/>
      <c r="X3" s="37"/>
      <c r="Y3" s="36"/>
      <c r="Z3" s="34"/>
      <c r="AA3" s="34"/>
      <c r="AB3" s="34"/>
      <c r="AC3" s="34"/>
      <c r="AD3" s="34"/>
      <c r="AE3" s="34"/>
      <c r="AF3" s="37"/>
    </row>
    <row r="4" spans="1:32" s="13" customFormat="1" ht="41.25" customHeight="1">
      <c r="A4" s="6" t="s">
        <v>14</v>
      </c>
      <c r="B4" s="6" t="s">
        <v>15</v>
      </c>
      <c r="C4" s="6" t="s">
        <v>16</v>
      </c>
      <c r="D4" s="6" t="s">
        <v>17</v>
      </c>
      <c r="E4" s="7" t="s">
        <v>18</v>
      </c>
      <c r="F4" s="8" t="s">
        <v>19</v>
      </c>
      <c r="G4" s="9" t="s">
        <v>20</v>
      </c>
      <c r="H4" s="9" t="s">
        <v>287</v>
      </c>
      <c r="I4" s="9" t="s">
        <v>288</v>
      </c>
      <c r="J4" s="42" t="s">
        <v>289</v>
      </c>
      <c r="K4" s="43" t="s">
        <v>290</v>
      </c>
      <c r="L4" s="43" t="s">
        <v>286</v>
      </c>
      <c r="M4" s="11">
        <v>121</v>
      </c>
      <c r="N4" s="10">
        <v>221</v>
      </c>
      <c r="O4" s="12">
        <v>21</v>
      </c>
      <c r="P4" s="11">
        <v>122</v>
      </c>
      <c r="Q4" s="10">
        <v>222</v>
      </c>
      <c r="R4" s="12">
        <v>22</v>
      </c>
      <c r="S4" s="11">
        <v>124</v>
      </c>
      <c r="T4" s="10">
        <v>224</v>
      </c>
      <c r="U4" s="12">
        <v>24</v>
      </c>
      <c r="V4" s="11">
        <v>125</v>
      </c>
      <c r="W4" s="10">
        <v>225</v>
      </c>
      <c r="X4" s="12">
        <v>25</v>
      </c>
      <c r="Y4" s="11">
        <v>220</v>
      </c>
      <c r="Z4" s="10">
        <v>101</v>
      </c>
      <c r="AA4" s="10">
        <v>102</v>
      </c>
      <c r="AB4" s="10">
        <v>103</v>
      </c>
      <c r="AC4" s="10">
        <v>104</v>
      </c>
      <c r="AD4" s="10">
        <v>105</v>
      </c>
      <c r="AE4" s="10">
        <v>106</v>
      </c>
      <c r="AF4" s="12">
        <v>20</v>
      </c>
    </row>
    <row r="5" spans="1:32" ht="15">
      <c r="A5" s="56">
        <v>1</v>
      </c>
      <c r="B5" s="14" t="s">
        <v>25</v>
      </c>
      <c r="C5" s="15" t="s">
        <v>277</v>
      </c>
      <c r="D5" s="16" t="s">
        <v>278</v>
      </c>
      <c r="E5" s="16" t="s">
        <v>279</v>
      </c>
      <c r="F5" s="17">
        <f>N5-M5+Q5-P5+T5-S5+W5-V5</f>
        <v>0.02924768518518514</v>
      </c>
      <c r="G5" s="18">
        <f>COUNT(M5,P5,S5,V5,Y5)</f>
        <v>5</v>
      </c>
      <c r="H5" s="18">
        <f>COUNT(O5,R5,U5,X5,AF5)</f>
        <v>5</v>
      </c>
      <c r="I5" s="18">
        <f>IF(AND(Z5&gt;Y5,AA5&gt;Z5,AB5&gt;AA5,AC5&gt;AB5,AD5&gt;AC5,AE5&gt;AD5,AF5&gt;AE5,Y5&lt;&gt;0),1,0)</f>
        <v>1</v>
      </c>
      <c r="J5" s="19">
        <v>11</v>
      </c>
      <c r="K5" s="19">
        <f>SUM(G5:J5)</f>
        <v>22</v>
      </c>
      <c r="L5" s="20">
        <f>E5-F5</f>
        <v>0.2046643518518519</v>
      </c>
      <c r="M5" s="21">
        <v>0.05652777777777778</v>
      </c>
      <c r="N5" s="17">
        <v>0.08012731481481482</v>
      </c>
      <c r="O5" s="22">
        <v>0.08277777777777778</v>
      </c>
      <c r="P5" s="21">
        <v>0.09605324074074073</v>
      </c>
      <c r="Q5" s="17">
        <v>0.09784722222222221</v>
      </c>
      <c r="R5" s="22">
        <v>0.09881944444444445</v>
      </c>
      <c r="S5" s="21">
        <v>0.12315972222222223</v>
      </c>
      <c r="T5" s="17">
        <v>0.12677083333333333</v>
      </c>
      <c r="U5" s="22">
        <v>0.12814814814814815</v>
      </c>
      <c r="V5" s="21">
        <v>0.14744212962962963</v>
      </c>
      <c r="W5" s="17">
        <v>0.14768518518518517</v>
      </c>
      <c r="X5" s="22">
        <v>0.16277777777777777</v>
      </c>
      <c r="Y5" s="21">
        <v>0.04636574074074074</v>
      </c>
      <c r="Z5" s="17">
        <v>0.04675925925925926</v>
      </c>
      <c r="AA5" s="17">
        <v>0.046898148148148154</v>
      </c>
      <c r="AB5" s="17">
        <v>0.047233796296296295</v>
      </c>
      <c r="AC5" s="17">
        <v>0.047337962962962964</v>
      </c>
      <c r="AD5" s="17">
        <v>0.04760416666666667</v>
      </c>
      <c r="AE5" s="17">
        <v>0.047754629629629626</v>
      </c>
      <c r="AF5" s="22">
        <v>0.04802083333333334</v>
      </c>
    </row>
    <row r="6" spans="1:32" ht="15">
      <c r="A6" s="56">
        <v>2</v>
      </c>
      <c r="B6" s="14" t="s">
        <v>35</v>
      </c>
      <c r="C6" s="15" t="s">
        <v>274</v>
      </c>
      <c r="D6" s="16" t="s">
        <v>275</v>
      </c>
      <c r="E6" s="16" t="s">
        <v>276</v>
      </c>
      <c r="F6" s="17">
        <f>N6-M6+Q6-P6+T6-S6+W6-V6</f>
        <v>0.03515046296296295</v>
      </c>
      <c r="G6" s="18">
        <f>COUNT(M6,P6,S6,V6,Y6)</f>
        <v>5</v>
      </c>
      <c r="H6" s="18">
        <f>COUNT(O6,R6,U6,X6,AF6)</f>
        <v>4</v>
      </c>
      <c r="I6" s="18">
        <f>IF(AND(Z6&gt;Y6,AA6&gt;Z6,AB6&gt;AA6,AC6&gt;AB6,AD6&gt;AC6,AE6&gt;AD6,AF6&gt;AE6,Y6&lt;&gt;0),1,0)</f>
        <v>1</v>
      </c>
      <c r="J6" s="19">
        <v>11</v>
      </c>
      <c r="K6" s="19">
        <f>SUM(G6:J6)</f>
        <v>21</v>
      </c>
      <c r="L6" s="20">
        <f>E6-F6</f>
        <v>0.19871527777777778</v>
      </c>
      <c r="M6" s="21">
        <v>0.05518518518518519</v>
      </c>
      <c r="N6" s="17">
        <v>0.08236111111111111</v>
      </c>
      <c r="O6" s="22">
        <v>0.08684027777777777</v>
      </c>
      <c r="P6" s="21">
        <v>0.09612268518518519</v>
      </c>
      <c r="Q6" s="17">
        <v>0.10129629629629629</v>
      </c>
      <c r="R6" s="22">
        <v>0.10373842592592593</v>
      </c>
      <c r="S6" s="21">
        <v>0.12313657407407408</v>
      </c>
      <c r="T6" s="17">
        <v>0.12572916666666667</v>
      </c>
      <c r="U6" s="22"/>
      <c r="V6" s="21">
        <v>0.14752314814814815</v>
      </c>
      <c r="W6" s="17">
        <v>0.1477314814814815</v>
      </c>
      <c r="X6" s="22">
        <v>0.16251157407407407</v>
      </c>
      <c r="Y6" s="21">
        <v>0.04628472222222222</v>
      </c>
      <c r="Z6" s="17">
        <v>0.04646990740740741</v>
      </c>
      <c r="AA6" s="17">
        <v>0.04659722222222223</v>
      </c>
      <c r="AB6" s="17">
        <v>0.04671296296296296</v>
      </c>
      <c r="AC6" s="17">
        <v>0.046851851851851846</v>
      </c>
      <c r="AD6" s="17">
        <v>0.04701388888888889</v>
      </c>
      <c r="AE6" s="17">
        <v>0.04716435185185185</v>
      </c>
      <c r="AF6" s="22">
        <v>0.04722222222222222</v>
      </c>
    </row>
    <row r="7" spans="1:32" ht="15">
      <c r="A7" s="56">
        <v>3</v>
      </c>
      <c r="B7" s="14" t="s">
        <v>25</v>
      </c>
      <c r="C7" s="15" t="s">
        <v>280</v>
      </c>
      <c r="D7" s="16" t="s">
        <v>281</v>
      </c>
      <c r="E7" s="16" t="s">
        <v>282</v>
      </c>
      <c r="F7" s="17">
        <f>N7-M7+Q7-P7+T7-S7+W7-V7</f>
        <v>0.02328703703703708</v>
      </c>
      <c r="G7" s="18">
        <f>COUNT(M7,P7,S7,V7,Y7)</f>
        <v>5</v>
      </c>
      <c r="H7" s="18">
        <f>COUNT(O7,R7,U7,X7,AF7)</f>
        <v>5</v>
      </c>
      <c r="I7" s="18">
        <f>IF(AND(Z7&gt;Y7,AA7&gt;Z7,AB7&gt;AA7,AC7&gt;AB7,AD7&gt;AC7,AE7&gt;AD7,AF7&gt;AE7,Y7&lt;&gt;0),1,0)</f>
        <v>0</v>
      </c>
      <c r="J7" s="19">
        <v>10</v>
      </c>
      <c r="K7" s="19">
        <f>SUM(G7:J7)</f>
        <v>20</v>
      </c>
      <c r="L7" s="20">
        <f>E7-F7</f>
        <v>0.21067129629629627</v>
      </c>
      <c r="M7" s="21">
        <v>0.05643518518518518</v>
      </c>
      <c r="N7" s="17">
        <v>0.0720486111111111</v>
      </c>
      <c r="O7" s="22">
        <v>0.0753125</v>
      </c>
      <c r="P7" s="21">
        <v>0.09609953703703704</v>
      </c>
      <c r="Q7" s="17">
        <v>0.10002314814814815</v>
      </c>
      <c r="R7" s="22">
        <v>0.10195601851851853</v>
      </c>
      <c r="S7" s="21">
        <v>0.12319444444444444</v>
      </c>
      <c r="T7" s="17">
        <v>0.1265740740740741</v>
      </c>
      <c r="U7" s="22">
        <v>0.12854166666666667</v>
      </c>
      <c r="V7" s="21">
        <v>0.14746527777777776</v>
      </c>
      <c r="W7" s="17">
        <v>0.14783564814814815</v>
      </c>
      <c r="X7" s="22">
        <v>0.16244212962962964</v>
      </c>
      <c r="Y7" s="21">
        <v>0.046504629629629625</v>
      </c>
      <c r="Z7" s="17">
        <v>0.04694444444444445</v>
      </c>
      <c r="AA7" s="17">
        <v>0.04704861111111111</v>
      </c>
      <c r="AB7" s="17">
        <v>0.04712962962962963</v>
      </c>
      <c r="AC7" s="17">
        <v>0.04722222222222222</v>
      </c>
      <c r="AD7" s="17">
        <v>0.04753472222222222</v>
      </c>
      <c r="AE7" s="17"/>
      <c r="AF7" s="22">
        <v>0.047997685185185185</v>
      </c>
    </row>
  </sheetData>
  <sheetProtection/>
  <mergeCells count="6">
    <mergeCell ref="Y1:AF1"/>
    <mergeCell ref="A1:L2"/>
    <mergeCell ref="M1:O1"/>
    <mergeCell ref="P1:R1"/>
    <mergeCell ref="V1:X1"/>
    <mergeCell ref="S1:U1"/>
  </mergeCells>
  <printOptions horizontalCentered="1"/>
  <pageMargins left="0.1968503937007874" right="0.1968503937007874" top="0.1968503937007874" bottom="0.5905511811023623" header="0.5118110236220472" footer="0.31496062992125984"/>
  <pageSetup orientation="portrait" paperSize="9" r:id="rId1"/>
  <headerFooter alignWithMargins="0">
    <oddFooter>&amp;C&amp;A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Tutty</cp:lastModifiedBy>
  <cp:lastPrinted>2011-10-17T17:08:49Z</cp:lastPrinted>
  <dcterms:created xsi:type="dcterms:W3CDTF">2011-10-17T10:05:27Z</dcterms:created>
  <dcterms:modified xsi:type="dcterms:W3CDTF">2011-10-18T17:52:07Z</dcterms:modified>
  <cp:category/>
  <cp:version/>
  <cp:contentType/>
  <cp:contentStatus/>
</cp:coreProperties>
</file>